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autoCompressPictures="0"/>
  <mc:AlternateContent xmlns:mc="http://schemas.openxmlformats.org/markup-compatibility/2006">
    <mc:Choice Requires="x15">
      <x15ac:absPath xmlns:x15ac="http://schemas.microsoft.com/office/spreadsheetml/2010/11/ac" url="\\192.168.0.125\nouvelle arbo\02-ADMINISTRATIF\00 - FINANCES\TAXE DE SÉJOUR\PRISE EN MAIN ET RESSOURCES\OUTILS D'AIDE\2024 - Avec TADS\"/>
    </mc:Choice>
  </mc:AlternateContent>
  <xr:revisionPtr revIDLastSave="0" documentId="8_{8535C40E-21D7-4B65-8832-C5CD4D94A734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Informations générales" sheetId="5" r:id="rId1"/>
    <sheet name="Registre du logeur" sheetId="2" r:id="rId2"/>
    <sheet name="Calcul automatique du tarif" sheetId="1" r:id="rId3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" i="1" l="1"/>
  <c r="C6" i="2"/>
  <c r="F61" i="2"/>
  <c r="E61" i="2"/>
  <c r="I17" i="2" l="1"/>
  <c r="H17" i="2"/>
  <c r="D26" i="2" l="1"/>
  <c r="I26" i="2" s="1"/>
  <c r="D27" i="2"/>
  <c r="I27" i="2" s="1"/>
  <c r="D28" i="2"/>
  <c r="I28" i="2" s="1"/>
  <c r="D29" i="2"/>
  <c r="I29" i="2" s="1"/>
  <c r="D30" i="2"/>
  <c r="I30" i="2" s="1"/>
  <c r="D31" i="2"/>
  <c r="I31" i="2" s="1"/>
  <c r="D32" i="2"/>
  <c r="I32" i="2" s="1"/>
  <c r="D33" i="2"/>
  <c r="I33" i="2" s="1"/>
  <c r="D34" i="2"/>
  <c r="I34" i="2" s="1"/>
  <c r="D35" i="2"/>
  <c r="I35" i="2" s="1"/>
  <c r="D36" i="2"/>
  <c r="I36" i="2" s="1"/>
  <c r="D37" i="2"/>
  <c r="I37" i="2" s="1"/>
  <c r="D38" i="2"/>
  <c r="I38" i="2" s="1"/>
  <c r="D39" i="2"/>
  <c r="I39" i="2" s="1"/>
  <c r="D40" i="2"/>
  <c r="I40" i="2" s="1"/>
  <c r="D41" i="2"/>
  <c r="I41" i="2" s="1"/>
  <c r="D42" i="2"/>
  <c r="I42" i="2" s="1"/>
  <c r="D43" i="2"/>
  <c r="I43" i="2" s="1"/>
  <c r="D44" i="2"/>
  <c r="I44" i="2" s="1"/>
  <c r="D45" i="2"/>
  <c r="I45" i="2" s="1"/>
  <c r="D46" i="2"/>
  <c r="I46" i="2" s="1"/>
  <c r="D47" i="2"/>
  <c r="I47" i="2" s="1"/>
  <c r="D48" i="2"/>
  <c r="I48" i="2" s="1"/>
  <c r="D49" i="2"/>
  <c r="I49" i="2" s="1"/>
  <c r="D50" i="2"/>
  <c r="I50" i="2" s="1"/>
  <c r="D51" i="2"/>
  <c r="I51" i="2" s="1"/>
  <c r="D52" i="2"/>
  <c r="I52" i="2" s="1"/>
  <c r="D53" i="2"/>
  <c r="I53" i="2" s="1"/>
  <c r="D54" i="2"/>
  <c r="I54" i="2" s="1"/>
  <c r="D55" i="2"/>
  <c r="I55" i="2" s="1"/>
  <c r="D56" i="2"/>
  <c r="I56" i="2" s="1"/>
  <c r="D57" i="2"/>
  <c r="I57" i="2" s="1"/>
  <c r="D58" i="2"/>
  <c r="I58" i="2" s="1"/>
  <c r="D59" i="2"/>
  <c r="I59" i="2" s="1"/>
  <c r="D60" i="2"/>
  <c r="I60" i="2" s="1"/>
  <c r="D18" i="2"/>
  <c r="D19" i="2"/>
  <c r="D20" i="2"/>
  <c r="I20" i="2" s="1"/>
  <c r="D21" i="2"/>
  <c r="I21" i="2" s="1"/>
  <c r="D22" i="2"/>
  <c r="I22" i="2" s="1"/>
  <c r="D23" i="2"/>
  <c r="I23" i="2" s="1"/>
  <c r="D24" i="2"/>
  <c r="I24" i="2" s="1"/>
  <c r="D25" i="2"/>
  <c r="I25" i="2" s="1"/>
  <c r="D17" i="2"/>
  <c r="I19" i="2" l="1"/>
  <c r="D61" i="2"/>
  <c r="H18" i="2"/>
  <c r="H61" i="2" s="1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D11" i="1"/>
  <c r="D31" i="1" s="1"/>
  <c r="D15" i="1"/>
  <c r="C11" i="1"/>
  <c r="C15" i="1" s="1"/>
  <c r="H11" i="1"/>
  <c r="H27" i="1" s="1"/>
  <c r="Q11" i="1"/>
  <c r="Q29" i="1" s="1"/>
  <c r="Q31" i="1"/>
  <c r="Q13" i="1"/>
  <c r="P11" i="1"/>
  <c r="P13" i="1" s="1"/>
  <c r="O11" i="1"/>
  <c r="O17" i="1" s="1"/>
  <c r="N11" i="1"/>
  <c r="N15" i="1" s="1"/>
  <c r="N31" i="1"/>
  <c r="M11" i="1"/>
  <c r="M14" i="1" s="1"/>
  <c r="L11" i="1"/>
  <c r="L13" i="1" s="1"/>
  <c r="K11" i="1"/>
  <c r="K18" i="1" s="1"/>
  <c r="J11" i="1"/>
  <c r="J12" i="1" s="1"/>
  <c r="I11" i="1"/>
  <c r="I16" i="1" s="1"/>
  <c r="G11" i="1"/>
  <c r="G31" i="1" s="1"/>
  <c r="F11" i="1"/>
  <c r="F15" i="1" s="1"/>
  <c r="E11" i="1"/>
  <c r="E31" i="1" s="1"/>
  <c r="I12" i="1"/>
  <c r="H12" i="1"/>
  <c r="F14" i="1"/>
  <c r="N16" i="1"/>
  <c r="D17" i="1"/>
  <c r="H17" i="1"/>
  <c r="H21" i="1"/>
  <c r="F25" i="1"/>
  <c r="H25" i="1"/>
  <c r="G12" i="1"/>
  <c r="M17" i="1"/>
  <c r="I19" i="1"/>
  <c r="I22" i="1"/>
  <c r="G24" i="1"/>
  <c r="I24" i="1"/>
  <c r="I25" i="1"/>
  <c r="I27" i="1"/>
  <c r="O28" i="1"/>
  <c r="I30" i="1"/>
  <c r="C18" i="1" l="1"/>
  <c r="K27" i="1"/>
  <c r="M15" i="1"/>
  <c r="K14" i="1"/>
  <c r="M26" i="1"/>
  <c r="D27" i="1"/>
  <c r="M13" i="1"/>
  <c r="D26" i="1"/>
  <c r="C23" i="1"/>
  <c r="N24" i="1"/>
  <c r="K22" i="1"/>
  <c r="C27" i="1"/>
  <c r="K16" i="1"/>
  <c r="J15" i="1"/>
  <c r="C30" i="1"/>
  <c r="K21" i="1"/>
  <c r="J23" i="1"/>
  <c r="J13" i="1"/>
  <c r="K29" i="1"/>
  <c r="C25" i="1"/>
  <c r="C21" i="1"/>
  <c r="C12" i="1"/>
  <c r="F22" i="1"/>
  <c r="C31" i="1"/>
  <c r="C29" i="1"/>
  <c r="K24" i="1"/>
  <c r="M20" i="1"/>
  <c r="J30" i="1"/>
  <c r="N21" i="1"/>
  <c r="O20" i="1"/>
  <c r="C14" i="1"/>
  <c r="K30" i="1"/>
  <c r="C13" i="1"/>
  <c r="M21" i="1"/>
  <c r="M29" i="1"/>
  <c r="D30" i="1"/>
  <c r="M28" i="1"/>
  <c r="D29" i="1"/>
  <c r="N20" i="1"/>
  <c r="C17" i="1"/>
  <c r="G28" i="1"/>
  <c r="C24" i="1"/>
  <c r="D28" i="1"/>
  <c r="J19" i="1"/>
  <c r="C16" i="1"/>
  <c r="C22" i="1"/>
  <c r="C26" i="1"/>
  <c r="K13" i="1"/>
  <c r="M12" i="1"/>
  <c r="K20" i="1"/>
  <c r="K17" i="1"/>
  <c r="C20" i="1"/>
  <c r="C28" i="1"/>
  <c r="M23" i="1"/>
  <c r="C19" i="1"/>
  <c r="N27" i="1"/>
  <c r="F18" i="1"/>
  <c r="J31" i="1"/>
  <c r="I18" i="2"/>
  <c r="I61" i="2" s="1"/>
  <c r="O23" i="1"/>
  <c r="L20" i="1"/>
  <c r="O18" i="1"/>
  <c r="O15" i="1"/>
  <c r="P31" i="1"/>
  <c r="O19" i="1"/>
  <c r="O12" i="1"/>
  <c r="O13" i="1"/>
  <c r="Q18" i="1"/>
  <c r="O25" i="1"/>
  <c r="O26" i="1"/>
  <c r="E23" i="1"/>
  <c r="L23" i="1"/>
  <c r="L15" i="1"/>
  <c r="O14" i="1"/>
  <c r="L31" i="1"/>
  <c r="Q21" i="1"/>
  <c r="P25" i="1"/>
  <c r="F19" i="1"/>
  <c r="P29" i="1"/>
  <c r="N28" i="1"/>
  <c r="L27" i="1"/>
  <c r="J26" i="1"/>
  <c r="N25" i="1"/>
  <c r="L24" i="1"/>
  <c r="F23" i="1"/>
  <c r="F20" i="1"/>
  <c r="P18" i="1"/>
  <c r="N17" i="1"/>
  <c r="L16" i="1"/>
  <c r="N14" i="1"/>
  <c r="F13" i="1"/>
  <c r="I31" i="1"/>
  <c r="K31" i="1"/>
  <c r="M31" i="1"/>
  <c r="O31" i="1"/>
  <c r="Q14" i="1"/>
  <c r="Q26" i="1"/>
  <c r="P28" i="1"/>
  <c r="P26" i="1"/>
  <c r="P17" i="1"/>
  <c r="F12" i="1"/>
  <c r="L30" i="1"/>
  <c r="J29" i="1"/>
  <c r="F28" i="1"/>
  <c r="F27" i="1"/>
  <c r="F26" i="1"/>
  <c r="F24" i="1"/>
  <c r="J22" i="1"/>
  <c r="F21" i="1"/>
  <c r="L19" i="1"/>
  <c r="J18" i="1"/>
  <c r="D16" i="1"/>
  <c r="L14" i="1"/>
  <c r="N12" i="1"/>
  <c r="F31" i="1"/>
  <c r="P14" i="1"/>
  <c r="Q17" i="1"/>
  <c r="Q27" i="1"/>
  <c r="O30" i="1"/>
  <c r="I29" i="1"/>
  <c r="K28" i="1"/>
  <c r="O27" i="1"/>
  <c r="E27" i="1"/>
  <c r="K26" i="1"/>
  <c r="M25" i="1"/>
  <c r="O24" i="1"/>
  <c r="K23" i="1"/>
  <c r="O22" i="1"/>
  <c r="I21" i="1"/>
  <c r="I20" i="1"/>
  <c r="M19" i="1"/>
  <c r="M18" i="1"/>
  <c r="I17" i="1"/>
  <c r="I15" i="1"/>
  <c r="K12" i="1"/>
  <c r="D25" i="1"/>
  <c r="D24" i="1"/>
  <c r="D23" i="1"/>
  <c r="D22" i="1"/>
  <c r="D13" i="1"/>
  <c r="I18" i="1"/>
  <c r="M16" i="1"/>
  <c r="K15" i="1"/>
  <c r="I14" i="1"/>
  <c r="I13" i="1"/>
  <c r="Q15" i="1"/>
  <c r="Q19" i="1"/>
  <c r="Q23" i="1"/>
  <c r="Q22" i="1" s="1"/>
  <c r="Q28" i="1"/>
  <c r="M30" i="1"/>
  <c r="O29" i="1"/>
  <c r="I28" i="1"/>
  <c r="M27" i="1"/>
  <c r="I26" i="1"/>
  <c r="K25" i="1"/>
  <c r="M24" i="1"/>
  <c r="I23" i="1"/>
  <c r="M22" i="1"/>
  <c r="O21" i="1"/>
  <c r="E20" i="1"/>
  <c r="K19" i="1"/>
  <c r="O16" i="1"/>
  <c r="F30" i="1"/>
  <c r="F29" i="1"/>
  <c r="H28" i="1"/>
  <c r="P22" i="1"/>
  <c r="P21" i="1"/>
  <c r="D21" i="1"/>
  <c r="D20" i="1"/>
  <c r="D19" i="1"/>
  <c r="D18" i="1"/>
  <c r="F17" i="1"/>
  <c r="F16" i="1"/>
  <c r="D14" i="1"/>
  <c r="P12" i="1"/>
  <c r="D12" i="1"/>
  <c r="Q12" i="1"/>
  <c r="Q16" i="1"/>
  <c r="Q20" i="1"/>
  <c r="Q24" i="1"/>
  <c r="Q30" i="1"/>
  <c r="E28" i="1"/>
  <c r="G21" i="1"/>
  <c r="G13" i="1"/>
  <c r="H29" i="1"/>
  <c r="H22" i="1"/>
  <c r="H18" i="1"/>
  <c r="G17" i="1"/>
  <c r="G15" i="1"/>
  <c r="H31" i="1"/>
  <c r="G30" i="1"/>
  <c r="E29" i="1"/>
  <c r="G26" i="1"/>
  <c r="E25" i="1"/>
  <c r="G22" i="1"/>
  <c r="E21" i="1"/>
  <c r="G19" i="1"/>
  <c r="G16" i="1"/>
  <c r="P30" i="1"/>
  <c r="H30" i="1"/>
  <c r="N29" i="1"/>
  <c r="L28" i="1"/>
  <c r="J27" i="1"/>
  <c r="N26" i="1"/>
  <c r="L25" i="1"/>
  <c r="J24" i="1"/>
  <c r="P23" i="1"/>
  <c r="H23" i="1"/>
  <c r="N22" i="1"/>
  <c r="L21" i="1"/>
  <c r="J20" i="1"/>
  <c r="P19" i="1"/>
  <c r="H19" i="1"/>
  <c r="N18" i="1"/>
  <c r="L17" i="1"/>
  <c r="J16" i="1"/>
  <c r="P15" i="1"/>
  <c r="H15" i="1"/>
  <c r="J14" i="1"/>
  <c r="N13" i="1"/>
  <c r="L12" i="1"/>
  <c r="E18" i="1"/>
  <c r="G14" i="1"/>
  <c r="G29" i="1"/>
  <c r="G25" i="1"/>
  <c r="E24" i="1"/>
  <c r="E15" i="1"/>
  <c r="H26" i="1"/>
  <c r="H13" i="1"/>
  <c r="E16" i="1"/>
  <c r="E30" i="1"/>
  <c r="G27" i="1"/>
  <c r="E26" i="1"/>
  <c r="G23" i="1"/>
  <c r="E22" i="1"/>
  <c r="G20" i="1"/>
  <c r="E19" i="1"/>
  <c r="G18" i="1"/>
  <c r="E17" i="1"/>
  <c r="E14" i="1"/>
  <c r="N30" i="1"/>
  <c r="L29" i="1"/>
  <c r="J28" i="1"/>
  <c r="P27" i="1"/>
  <c r="L26" i="1"/>
  <c r="J25" i="1"/>
  <c r="P24" i="1"/>
  <c r="H24" i="1"/>
  <c r="N23" i="1"/>
  <c r="L22" i="1"/>
  <c r="J21" i="1"/>
  <c r="P20" i="1"/>
  <c r="H20" i="1"/>
  <c r="N19" i="1"/>
  <c r="L18" i="1"/>
  <c r="J17" i="1"/>
  <c r="P16" i="1"/>
  <c r="H16" i="1"/>
  <c r="H14" i="1"/>
  <c r="E13" i="1"/>
  <c r="E12" i="1"/>
  <c r="Q25" i="1"/>
</calcChain>
</file>

<file path=xl/sharedStrings.xml><?xml version="1.0" encoding="utf-8"?>
<sst xmlns="http://schemas.openxmlformats.org/spreadsheetml/2006/main" count="47" uniqueCount="46">
  <si>
    <t>Durée du séjour (nuitées)</t>
  </si>
  <si>
    <t>Mois de:</t>
  </si>
  <si>
    <t>chambre d'hôtes</t>
  </si>
  <si>
    <t>meublé de tourisme</t>
  </si>
  <si>
    <t>Informations relatives au propriétaire</t>
  </si>
  <si>
    <t>Nom/Prénom:</t>
  </si>
  <si>
    <t>Adresse:</t>
  </si>
  <si>
    <t>Téléphone:</t>
  </si>
  <si>
    <t>Mail:</t>
  </si>
  <si>
    <t>Informations relatives à l'hébergement</t>
  </si>
  <si>
    <t>Date de départ</t>
  </si>
  <si>
    <t>Nombre total de personnes hébergées</t>
  </si>
  <si>
    <t>Nombre de personnes exonérées</t>
  </si>
  <si>
    <t>Motifs de l'exonéra.</t>
  </si>
  <si>
    <t>Montant total de la taxe perçue</t>
  </si>
  <si>
    <t>Total</t>
  </si>
  <si>
    <t>Tableau d'aide au calcul de la taxe de séjour pour les  logeurs</t>
  </si>
  <si>
    <t xml:space="preserve">05 55 56 25 06 </t>
  </si>
  <si>
    <t>Place du Champ de Mars - 87400 Saint-Léonard de Noblat</t>
  </si>
  <si>
    <t>otsi@ccnoblat.fr</t>
  </si>
  <si>
    <t>www.tourisme-noblat.fr</t>
  </si>
  <si>
    <t>&lt; Exemple à effacer</t>
  </si>
  <si>
    <t>Office de Tourisme de Noblat</t>
  </si>
  <si>
    <t>Adresse de l'hébergement (si différente):</t>
  </si>
  <si>
    <t>Nombre de personnes assujeties</t>
  </si>
  <si>
    <t xml:space="preserve">Type d'hébergement : </t>
  </si>
  <si>
    <r>
      <t xml:space="preserve">REGISTRE DU LOGEUR </t>
    </r>
    <r>
      <rPr>
        <b/>
        <i/>
        <sz val="11"/>
        <color rgb="FFFF0000"/>
        <rFont val="Corbel"/>
        <family val="2"/>
      </rPr>
      <t>(A conserver mais n'est pas nécessaire lors du dépôt au Trésor Public)</t>
    </r>
  </si>
  <si>
    <t>Date d'arrivée</t>
  </si>
  <si>
    <t xml:space="preserve">Mois : </t>
  </si>
  <si>
    <t>&lt;&lt; Copier coller cette feuille excel à chaque changement de mois</t>
  </si>
  <si>
    <t>Nom de l'hébergement (raison sociale)</t>
  </si>
  <si>
    <t>Classement (nombre d'étoiles) :</t>
  </si>
  <si>
    <t>Numéro d'enregistrement si connu</t>
  </si>
  <si>
    <t>Mineurs</t>
  </si>
  <si>
    <t>Nombre de nuitées</t>
  </si>
  <si>
    <t>Date de la perception</t>
  </si>
  <si>
    <t>INFORMATIONS GÉNÉRALES</t>
  </si>
  <si>
    <t>Saisissez les informations ci-dessous.</t>
  </si>
  <si>
    <t>Adresse site web</t>
  </si>
  <si>
    <t xml:space="preserve"> / adulte / jour</t>
  </si>
  <si>
    <r>
      <rPr>
        <b/>
        <sz val="10"/>
        <rFont val="Verdana"/>
        <family val="2"/>
      </rPr>
      <t>MODE D'EMPLOI</t>
    </r>
    <r>
      <rPr>
        <sz val="10"/>
        <rFont val="Verdana"/>
        <family val="2"/>
      </rPr>
      <t xml:space="preserve"> : Saisissez ci-contre (case encadrée de rouge), ou modifiez le montant écrit par défaut, </t>
    </r>
    <r>
      <rPr>
        <b/>
        <u/>
        <sz val="10"/>
        <rFont val="Verdana"/>
        <family val="2"/>
      </rPr>
      <t>selon le tarif de la taxe de séjour qui s'applique à vos clients</t>
    </r>
    <r>
      <rPr>
        <sz val="10"/>
        <rFont val="Verdana"/>
        <family val="2"/>
      </rPr>
      <t xml:space="preserve"> (Cf la fiche </t>
    </r>
    <r>
      <rPr>
        <b/>
        <sz val="10"/>
        <rFont val="Verdana"/>
        <family val="2"/>
      </rPr>
      <t>"tarifs applicables"</t>
    </r>
    <r>
      <rPr>
        <sz val="10"/>
        <rFont val="Verdana"/>
        <family val="2"/>
      </rPr>
      <t xml:space="preserve"> qui vous a été remise et à afficher </t>
    </r>
    <r>
      <rPr>
        <b/>
        <sz val="10"/>
        <rFont val="Verdana"/>
        <family val="2"/>
      </rPr>
      <t>OBLIGATOIREMENT</t>
    </r>
    <r>
      <rPr>
        <sz val="10"/>
        <rFont val="Verdana"/>
        <family val="2"/>
      </rPr>
      <t xml:space="preserve"> dans votre hébergement). Les correspondances "nombres de personnes assujeties" et "durée du séjour" se mettront à jour </t>
    </r>
    <r>
      <rPr>
        <b/>
        <sz val="10"/>
        <rFont val="Verdana"/>
        <family val="2"/>
      </rPr>
      <t>automatiquement</t>
    </r>
    <r>
      <rPr>
        <sz val="10"/>
        <rFont val="Verdana"/>
        <family val="2"/>
      </rPr>
      <t xml:space="preserve">. Il suffit ensuite de faire correspondre ligne et colonne pour trouver </t>
    </r>
    <r>
      <rPr>
        <b/>
        <sz val="10"/>
        <rFont val="Verdana"/>
        <family val="2"/>
      </rPr>
      <t>le tarif total qu'il vous faudra facturer</t>
    </r>
    <r>
      <rPr>
        <sz val="10"/>
        <rFont val="Verdana"/>
        <family val="2"/>
      </rPr>
      <t xml:space="preserve"> !  </t>
    </r>
    <r>
      <rPr>
        <b/>
        <sz val="10"/>
        <rFont val="Verdana"/>
        <family val="2"/>
      </rPr>
      <t>-&gt;</t>
    </r>
  </si>
  <si>
    <t>REGISTRE DU LOGEUR (à remplir et à conserver )</t>
  </si>
  <si>
    <t>Tarif applicable :</t>
  </si>
  <si>
    <t>4 étoiles</t>
  </si>
  <si>
    <r>
      <t>Montant de la taxe de séjour vôtée par la communauté de communes de Noblat</t>
    </r>
    <r>
      <rPr>
        <b/>
        <sz val="11"/>
        <color indexed="60"/>
        <rFont val="Corbel"/>
        <family val="2"/>
      </rPr>
      <t xml:space="preserve"> (A SAISIR)</t>
    </r>
  </si>
  <si>
    <r>
      <t>MODE D'EMPLOI : Saisissez le tarif applicable vous concernant dans la case rouge  de l'onglet 1 "Information générale". Dans le tableau ci dessous, saisissez les données dans les cellules dans l'ordre proposé (de gauche à droite), les calculs se feront automatiquement dans les colonnes jaunes (ne saisissez rien dans ces colonnes). En fin de feuille, la somme totale du montant de la taxe perç</t>
    </r>
    <r>
      <rPr>
        <sz val="11"/>
        <color rgb="FF000000"/>
        <rFont val="Corbel"/>
        <family val="2"/>
      </rPr>
      <t>ue se calcule automatiquement</t>
    </r>
    <r>
      <rPr>
        <b/>
        <sz val="11"/>
        <color indexed="8"/>
        <rFont val="Corbel"/>
        <family val="2"/>
      </rPr>
      <t>. Vous pouvez utiliser, par exemple, un onglet par mois, ou à votre convenance. Pensez alors à dupliquer l'onglet vierge (clic droit sur l'onglet à copier &gt;&gt; déplacer ou copier &gt;&gt; cocher la case "créer une copie", celle-ci se positionnera en amont) autant de fois que vous souhaitez faire de copie.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</si>
</sst>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&quot;;[Red]\-#,##0.00&quot; €&quot;"/>
    <numFmt numFmtId="165" formatCode="#,##0.00\ &quot;€&quot;"/>
  </numFmts>
  <fonts count="24" x14ac:knownFonts="1">
    <font>
      <sz val="11"/>
      <color theme="1"/>
      <name val="Calibri"/>
      <family val="2"/>
      <scheme val="minor"/>
    </font>
    <font>
      <b/>
      <sz val="14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0"/>
      <color indexed="9"/>
      <name val="Verdana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b/>
      <sz val="12"/>
      <color theme="0"/>
      <name val="Corbel"/>
      <family val="2"/>
    </font>
    <font>
      <b/>
      <sz val="14"/>
      <name val="Corbel"/>
      <family val="2"/>
    </font>
    <font>
      <sz val="11"/>
      <color indexed="8"/>
      <name val="Corbel"/>
      <family val="2"/>
    </font>
    <font>
      <b/>
      <u/>
      <sz val="11"/>
      <color indexed="8"/>
      <name val="Corbel"/>
      <family val="2"/>
    </font>
    <font>
      <b/>
      <sz val="11"/>
      <color indexed="8"/>
      <name val="Corbel"/>
      <family val="2"/>
    </font>
    <font>
      <b/>
      <i/>
      <sz val="11"/>
      <color rgb="FFFF0000"/>
      <name val="Corbel"/>
      <family val="2"/>
    </font>
    <font>
      <b/>
      <sz val="14"/>
      <color theme="0"/>
      <name val="Corbel"/>
      <family val="2"/>
    </font>
    <font>
      <sz val="11"/>
      <color theme="1"/>
      <name val="Corbel"/>
      <family val="2"/>
    </font>
    <font>
      <b/>
      <sz val="11"/>
      <color rgb="FFFF0000"/>
      <name val="Corbel"/>
      <family val="2"/>
    </font>
    <font>
      <sz val="11"/>
      <color indexed="9"/>
      <name val="Corbel"/>
      <family val="2"/>
    </font>
    <font>
      <sz val="12"/>
      <color indexed="8"/>
      <name val="Corbel"/>
      <family val="2"/>
    </font>
    <font>
      <b/>
      <sz val="11"/>
      <color rgb="FF000000"/>
      <name val="Corbel"/>
      <family val="2"/>
    </font>
    <font>
      <b/>
      <sz val="11"/>
      <name val="Corbel"/>
      <family val="2"/>
    </font>
    <font>
      <b/>
      <u/>
      <sz val="10"/>
      <name val="Verdana"/>
      <family val="2"/>
    </font>
    <font>
      <sz val="11"/>
      <color rgb="FF000000"/>
      <name val="Corbel"/>
      <family val="2"/>
    </font>
    <font>
      <b/>
      <sz val="11"/>
      <color indexed="60"/>
      <name val="Corbel"/>
      <family val="2"/>
    </font>
    <font>
      <b/>
      <sz val="11"/>
      <color rgb="FFC00000"/>
      <name val="Corbel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A0D565"/>
        <bgColor indexed="38"/>
      </patternFill>
    </fill>
    <fill>
      <patternFill patternType="solid">
        <fgColor theme="8" tint="0.39997558519241921"/>
        <bgColor indexed="2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rgb="FFE6B8B7"/>
        <bgColor indexed="31"/>
      </patternFill>
    </fill>
    <fill>
      <patternFill patternType="solid">
        <fgColor rgb="FFFFFF99"/>
        <bgColor indexed="64"/>
      </patternFill>
    </fill>
  </fills>
  <borders count="4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39">
    <xf numFmtId="0" fontId="0" fillId="0" borderId="0" xfId="0"/>
    <xf numFmtId="2" fontId="2" fillId="0" borderId="1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2" fontId="2" fillId="0" borderId="20" xfId="0" applyNumberFormat="1" applyFont="1" applyBorder="1" applyAlignment="1">
      <alignment horizontal="center"/>
    </xf>
    <xf numFmtId="2" fontId="2" fillId="0" borderId="16" xfId="0" applyNumberFormat="1" applyFont="1" applyBorder="1" applyAlignment="1">
      <alignment horizontal="center"/>
    </xf>
    <xf numFmtId="0" fontId="4" fillId="7" borderId="6" xfId="0" applyFont="1" applyFill="1" applyBorder="1" applyAlignment="1">
      <alignment horizontal="center"/>
    </xf>
    <xf numFmtId="0" fontId="4" fillId="7" borderId="0" xfId="0" applyFont="1" applyFill="1" applyAlignment="1">
      <alignment horizontal="center"/>
    </xf>
    <xf numFmtId="2" fontId="2" fillId="8" borderId="7" xfId="0" applyNumberFormat="1" applyFont="1" applyFill="1" applyBorder="1" applyAlignment="1">
      <alignment horizontal="center"/>
    </xf>
    <xf numFmtId="2" fontId="2" fillId="8" borderId="15" xfId="0" applyNumberFormat="1" applyFont="1" applyFill="1" applyBorder="1" applyAlignment="1">
      <alignment horizontal="center"/>
    </xf>
    <xf numFmtId="0" fontId="9" fillId="0" borderId="0" xfId="1" applyFont="1" applyProtection="1">
      <protection locked="0"/>
    </xf>
    <xf numFmtId="14" fontId="9" fillId="0" borderId="1" xfId="1" applyNumberFormat="1" applyFont="1" applyBorder="1" applyAlignment="1" applyProtection="1">
      <alignment horizontal="center" vertical="center" wrapText="1"/>
      <protection locked="0"/>
    </xf>
    <xf numFmtId="0" fontId="9" fillId="0" borderId="1" xfId="1" applyFont="1" applyBorder="1" applyAlignment="1" applyProtection="1">
      <alignment horizontal="center" vertical="center" wrapText="1"/>
      <protection locked="0"/>
    </xf>
    <xf numFmtId="0" fontId="4" fillId="7" borderId="22" xfId="0" applyFont="1" applyFill="1" applyBorder="1" applyAlignment="1">
      <alignment horizontal="center"/>
    </xf>
    <xf numFmtId="0" fontId="14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0" fillId="4" borderId="0" xfId="0" applyFill="1" applyProtection="1">
      <protection locked="0"/>
    </xf>
    <xf numFmtId="165" fontId="3" fillId="0" borderId="2" xfId="0" applyNumberFormat="1" applyFont="1" applyBorder="1" applyProtection="1">
      <protection locked="0"/>
    </xf>
    <xf numFmtId="0" fontId="9" fillId="0" borderId="8" xfId="1" applyFont="1" applyBorder="1"/>
    <xf numFmtId="0" fontId="9" fillId="0" borderId="23" xfId="1" applyFont="1" applyBorder="1" applyAlignment="1" applyProtection="1">
      <alignment horizontal="center" vertical="center" wrapText="1"/>
      <protection locked="0"/>
    </xf>
    <xf numFmtId="0" fontId="9" fillId="0" borderId="10" xfId="1" applyFont="1" applyBorder="1" applyAlignment="1">
      <alignment horizontal="center" vertical="center"/>
    </xf>
    <xf numFmtId="0" fontId="9" fillId="3" borderId="11" xfId="1" applyFont="1" applyFill="1" applyBorder="1"/>
    <xf numFmtId="0" fontId="9" fillId="3" borderId="12" xfId="1" applyFont="1" applyFill="1" applyBorder="1" applyAlignment="1">
      <alignment wrapText="1"/>
    </xf>
    <xf numFmtId="0" fontId="16" fillId="0" borderId="0" xfId="1" applyFont="1" applyProtection="1">
      <protection locked="0"/>
    </xf>
    <xf numFmtId="0" fontId="17" fillId="0" borderId="0" xfId="1" applyFont="1" applyProtection="1">
      <protection locked="0"/>
    </xf>
    <xf numFmtId="2" fontId="14" fillId="0" borderId="0" xfId="0" applyNumberFormat="1" applyFont="1" applyProtection="1">
      <protection locked="0"/>
    </xf>
    <xf numFmtId="0" fontId="9" fillId="0" borderId="0" xfId="1" applyFont="1" applyAlignment="1" applyProtection="1">
      <alignment horizontal="center" vertical="center" wrapText="1"/>
      <protection locked="0"/>
    </xf>
    <xf numFmtId="164" fontId="9" fillId="0" borderId="0" xfId="1" applyNumberFormat="1" applyFont="1" applyAlignment="1" applyProtection="1">
      <alignment horizontal="center" vertical="center" wrapText="1"/>
      <protection locked="0"/>
    </xf>
    <xf numFmtId="0" fontId="9" fillId="0" borderId="0" xfId="1" applyFont="1" applyAlignment="1" applyProtection="1">
      <alignment wrapText="1"/>
      <protection locked="0"/>
    </xf>
    <xf numFmtId="164" fontId="11" fillId="0" borderId="0" xfId="1" applyNumberFormat="1" applyFont="1" applyAlignment="1" applyProtection="1">
      <alignment wrapText="1"/>
      <protection locked="0"/>
    </xf>
    <xf numFmtId="164" fontId="11" fillId="0" borderId="0" xfId="1" applyNumberFormat="1" applyFont="1" applyAlignment="1" applyProtection="1">
      <alignment horizontal="center" vertical="center" wrapText="1"/>
      <protection locked="0"/>
    </xf>
    <xf numFmtId="164" fontId="9" fillId="0" borderId="29" xfId="1" applyNumberFormat="1" applyFont="1" applyBorder="1" applyAlignment="1" applyProtection="1">
      <alignment wrapText="1"/>
      <protection locked="0"/>
    </xf>
    <xf numFmtId="0" fontId="9" fillId="0" borderId="30" xfId="1" applyFont="1" applyBorder="1" applyAlignment="1">
      <alignment horizontal="center" vertical="center"/>
    </xf>
    <xf numFmtId="0" fontId="9" fillId="2" borderId="21" xfId="1" applyFont="1" applyFill="1" applyBorder="1"/>
    <xf numFmtId="14" fontId="9" fillId="0" borderId="7" xfId="1" applyNumberFormat="1" applyFont="1" applyBorder="1" applyAlignment="1" applyProtection="1">
      <alignment horizontal="center" vertical="center" wrapText="1"/>
      <protection locked="0"/>
    </xf>
    <xf numFmtId="0" fontId="9" fillId="2" borderId="21" xfId="1" applyFont="1" applyFill="1" applyBorder="1" applyAlignment="1">
      <alignment horizontal="center" vertical="center" wrapText="1"/>
    </xf>
    <xf numFmtId="0" fontId="9" fillId="0" borderId="7" xfId="1" applyFont="1" applyBorder="1" applyAlignment="1" applyProtection="1">
      <alignment horizontal="center" vertical="center" wrapText="1"/>
      <protection locked="0"/>
    </xf>
    <xf numFmtId="14" fontId="14" fillId="0" borderId="27" xfId="0" applyNumberFormat="1" applyFont="1" applyBorder="1" applyProtection="1">
      <protection locked="0"/>
    </xf>
    <xf numFmtId="0" fontId="8" fillId="0" borderId="0" xfId="0" applyFont="1"/>
    <xf numFmtId="0" fontId="15" fillId="0" borderId="0" xfId="0" applyFont="1" applyProtection="1">
      <protection locked="0"/>
    </xf>
    <xf numFmtId="0" fontId="11" fillId="0" borderId="0" xfId="1" applyFont="1" applyAlignment="1">
      <alignment vertical="center" wrapText="1"/>
    </xf>
    <xf numFmtId="0" fontId="9" fillId="0" borderId="0" xfId="1" applyFont="1" applyAlignment="1">
      <alignment horizontal="center"/>
    </xf>
    <xf numFmtId="165" fontId="3" fillId="0" borderId="0" xfId="0" applyNumberFormat="1" applyFont="1" applyProtection="1">
      <protection locked="0"/>
    </xf>
    <xf numFmtId="0" fontId="2" fillId="0" borderId="0" xfId="0" applyFont="1" applyAlignment="1">
      <alignment horizontal="center"/>
    </xf>
    <xf numFmtId="0" fontId="9" fillId="0" borderId="0" xfId="1" applyFont="1"/>
    <xf numFmtId="0" fontId="11" fillId="0" borderId="0" xfId="1" applyFont="1" applyProtection="1">
      <protection locked="0"/>
    </xf>
    <xf numFmtId="165" fontId="15" fillId="13" borderId="21" xfId="1" applyNumberFormat="1" applyFont="1" applyFill="1" applyBorder="1" applyAlignment="1">
      <alignment horizontal="center" vertical="center"/>
    </xf>
    <xf numFmtId="0" fontId="9" fillId="11" borderId="21" xfId="1" applyFont="1" applyFill="1" applyBorder="1" applyAlignment="1">
      <alignment horizontal="center" vertical="center" wrapText="1"/>
    </xf>
    <xf numFmtId="14" fontId="14" fillId="0" borderId="28" xfId="0" applyNumberFormat="1" applyFont="1" applyBorder="1" applyProtection="1">
      <protection locked="0"/>
    </xf>
    <xf numFmtId="0" fontId="9" fillId="14" borderId="7" xfId="1" applyFont="1" applyFill="1" applyBorder="1" applyAlignment="1">
      <alignment horizontal="center" vertical="center" wrapText="1"/>
    </xf>
    <xf numFmtId="0" fontId="9" fillId="14" borderId="1" xfId="1" applyFont="1" applyFill="1" applyBorder="1" applyAlignment="1">
      <alignment horizontal="center" vertical="center" wrapText="1"/>
    </xf>
    <xf numFmtId="0" fontId="9" fillId="14" borderId="12" xfId="1" applyFont="1" applyFill="1" applyBorder="1" applyAlignment="1">
      <alignment wrapText="1"/>
    </xf>
    <xf numFmtId="0" fontId="9" fillId="14" borderId="34" xfId="1" applyFont="1" applyFill="1" applyBorder="1" applyAlignment="1">
      <alignment horizontal="center" vertical="center" wrapText="1"/>
    </xf>
    <xf numFmtId="0" fontId="9" fillId="14" borderId="25" xfId="1" applyFont="1" applyFill="1" applyBorder="1" applyAlignment="1">
      <alignment horizontal="center" vertical="center" wrapText="1"/>
    </xf>
    <xf numFmtId="0" fontId="9" fillId="14" borderId="26" xfId="1" applyFont="1" applyFill="1" applyBorder="1" applyAlignment="1">
      <alignment wrapText="1"/>
    </xf>
    <xf numFmtId="164" fontId="9" fillId="14" borderId="21" xfId="1" applyNumberFormat="1" applyFont="1" applyFill="1" applyBorder="1" applyAlignment="1">
      <alignment horizontal="center" vertical="center" wrapText="1"/>
    </xf>
    <xf numFmtId="164" fontId="11" fillId="14" borderId="21" xfId="1" applyNumberFormat="1" applyFont="1" applyFill="1" applyBorder="1" applyAlignment="1">
      <alignment wrapText="1"/>
    </xf>
    <xf numFmtId="0" fontId="11" fillId="0" borderId="42" xfId="1" applyFont="1" applyBorder="1" applyAlignment="1">
      <alignment horizontal="center" vertical="center"/>
    </xf>
    <xf numFmtId="0" fontId="11" fillId="0" borderId="43" xfId="1" applyFont="1" applyBorder="1" applyAlignment="1">
      <alignment horizontal="center" vertical="center"/>
    </xf>
    <xf numFmtId="0" fontId="11" fillId="0" borderId="44" xfId="1" applyFont="1" applyBorder="1" applyAlignment="1">
      <alignment horizontal="center" vertical="center"/>
    </xf>
    <xf numFmtId="0" fontId="11" fillId="11" borderId="42" xfId="1" applyFont="1" applyFill="1" applyBorder="1" applyAlignment="1">
      <alignment horizontal="center"/>
    </xf>
    <xf numFmtId="0" fontId="11" fillId="11" borderId="43" xfId="1" applyFont="1" applyFill="1" applyBorder="1" applyAlignment="1">
      <alignment horizontal="center"/>
    </xf>
    <xf numFmtId="0" fontId="11" fillId="11" borderId="44" xfId="1" applyFont="1" applyFill="1" applyBorder="1" applyAlignment="1">
      <alignment horizontal="center"/>
    </xf>
    <xf numFmtId="0" fontId="11" fillId="0" borderId="35" xfId="1" applyFont="1" applyBorder="1" applyAlignment="1">
      <alignment horizontal="center" vertical="center"/>
    </xf>
    <xf numFmtId="0" fontId="16" fillId="11" borderId="35" xfId="1" applyFont="1" applyFill="1" applyBorder="1" applyAlignment="1" applyProtection="1">
      <alignment horizontal="center"/>
      <protection locked="0"/>
    </xf>
    <xf numFmtId="0" fontId="11" fillId="0" borderId="35" xfId="1" applyFont="1" applyBorder="1" applyAlignment="1">
      <alignment horizontal="center"/>
    </xf>
    <xf numFmtId="0" fontId="9" fillId="0" borderId="42" xfId="1" applyFont="1" applyBorder="1" applyAlignment="1" applyProtection="1">
      <alignment horizontal="center"/>
      <protection locked="0"/>
    </xf>
    <xf numFmtId="0" fontId="9" fillId="0" borderId="43" xfId="1" applyFont="1" applyBorder="1" applyAlignment="1" applyProtection="1">
      <alignment horizontal="center"/>
      <protection locked="0"/>
    </xf>
    <xf numFmtId="0" fontId="9" fillId="0" borderId="44" xfId="1" applyFont="1" applyBorder="1" applyAlignment="1" applyProtection="1">
      <alignment horizontal="center"/>
      <protection locked="0"/>
    </xf>
    <xf numFmtId="0" fontId="10" fillId="10" borderId="35" xfId="1" applyFont="1" applyFill="1" applyBorder="1" applyAlignment="1">
      <alignment horizontal="center"/>
    </xf>
    <xf numFmtId="0" fontId="9" fillId="12" borderId="35" xfId="1" applyFont="1" applyFill="1" applyBorder="1" applyAlignment="1" applyProtection="1">
      <alignment horizontal="center"/>
      <protection locked="0"/>
    </xf>
    <xf numFmtId="0" fontId="11" fillId="0" borderId="42" xfId="1" applyFont="1" applyBorder="1" applyAlignment="1">
      <alignment horizontal="center"/>
    </xf>
    <xf numFmtId="0" fontId="11" fillId="0" borderId="43" xfId="1" applyFont="1" applyBorder="1" applyAlignment="1">
      <alignment horizontal="center"/>
    </xf>
    <xf numFmtId="0" fontId="11" fillId="0" borderId="44" xfId="1" applyFont="1" applyBorder="1" applyAlignment="1">
      <alignment horizontal="center"/>
    </xf>
    <xf numFmtId="0" fontId="9" fillId="11" borderId="35" xfId="1" applyFont="1" applyFill="1" applyBorder="1" applyAlignment="1" applyProtection="1">
      <alignment horizontal="center"/>
      <protection locked="0"/>
    </xf>
    <xf numFmtId="0" fontId="8" fillId="0" borderId="35" xfId="0" applyFont="1" applyBorder="1" applyAlignment="1">
      <alignment horizontal="center"/>
    </xf>
    <xf numFmtId="0" fontId="19" fillId="0" borderId="36" xfId="1" applyFont="1" applyBorder="1" applyAlignment="1" applyProtection="1">
      <alignment horizontal="center" vertical="center"/>
      <protection locked="0"/>
    </xf>
    <xf numFmtId="0" fontId="16" fillId="0" borderId="37" xfId="1" applyFont="1" applyBorder="1" applyAlignment="1" applyProtection="1">
      <alignment horizontal="center" vertical="center"/>
      <protection locked="0"/>
    </xf>
    <xf numFmtId="0" fontId="16" fillId="0" borderId="38" xfId="1" applyFont="1" applyBorder="1" applyAlignment="1" applyProtection="1">
      <alignment horizontal="center" vertical="center"/>
      <protection locked="0"/>
    </xf>
    <xf numFmtId="0" fontId="16" fillId="0" borderId="39" xfId="1" applyFont="1" applyBorder="1" applyAlignment="1" applyProtection="1">
      <alignment horizontal="center" vertical="center"/>
      <protection locked="0"/>
    </xf>
    <xf numFmtId="0" fontId="16" fillId="0" borderId="40" xfId="1" applyFont="1" applyBorder="1" applyAlignment="1" applyProtection="1">
      <alignment horizontal="center" vertical="center"/>
      <protection locked="0"/>
    </xf>
    <xf numFmtId="0" fontId="16" fillId="0" borderId="41" xfId="1" applyFont="1" applyBorder="1" applyAlignment="1" applyProtection="1">
      <alignment horizontal="center" vertical="center"/>
      <protection locked="0"/>
    </xf>
    <xf numFmtId="0" fontId="9" fillId="0" borderId="24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0" fillId="9" borderId="35" xfId="1" applyFont="1" applyFill="1" applyBorder="1" applyAlignment="1" applyProtection="1">
      <alignment horizontal="center"/>
      <protection locked="0"/>
    </xf>
    <xf numFmtId="0" fontId="9" fillId="12" borderId="43" xfId="1" applyFont="1" applyFill="1" applyBorder="1" applyAlignment="1" applyProtection="1">
      <alignment horizontal="center"/>
      <protection locked="0"/>
    </xf>
    <xf numFmtId="0" fontId="9" fillId="12" borderId="44" xfId="1" applyFont="1" applyFill="1" applyBorder="1" applyAlignment="1" applyProtection="1">
      <alignment horizontal="center"/>
      <protection locked="0"/>
    </xf>
    <xf numFmtId="0" fontId="11" fillId="0" borderId="36" xfId="1" applyFont="1" applyBorder="1" applyAlignment="1">
      <alignment horizontal="center" vertical="center"/>
    </xf>
    <xf numFmtId="0" fontId="11" fillId="0" borderId="37" xfId="1" applyFont="1" applyBorder="1" applyAlignment="1">
      <alignment horizontal="center" vertical="center"/>
    </xf>
    <xf numFmtId="0" fontId="11" fillId="0" borderId="39" xfId="1" applyFont="1" applyBorder="1" applyAlignment="1">
      <alignment horizontal="center" vertical="center"/>
    </xf>
    <xf numFmtId="0" fontId="11" fillId="0" borderId="40" xfId="1" applyFont="1" applyBorder="1" applyAlignment="1">
      <alignment horizontal="center" vertical="center"/>
    </xf>
    <xf numFmtId="0" fontId="9" fillId="12" borderId="37" xfId="1" applyFont="1" applyFill="1" applyBorder="1" applyAlignment="1" applyProtection="1">
      <alignment horizontal="center" wrapText="1"/>
      <protection locked="0"/>
    </xf>
    <xf numFmtId="0" fontId="9" fillId="12" borderId="38" xfId="1" applyFont="1" applyFill="1" applyBorder="1" applyAlignment="1" applyProtection="1">
      <alignment horizontal="center" wrapText="1"/>
      <protection locked="0"/>
    </xf>
    <xf numFmtId="0" fontId="9" fillId="12" borderId="40" xfId="1" applyFont="1" applyFill="1" applyBorder="1" applyAlignment="1" applyProtection="1">
      <alignment horizontal="center" wrapText="1"/>
      <protection locked="0"/>
    </xf>
    <xf numFmtId="0" fontId="9" fillId="12" borderId="41" xfId="1" applyFont="1" applyFill="1" applyBorder="1" applyAlignment="1" applyProtection="1">
      <alignment horizontal="center" wrapText="1"/>
      <protection locked="0"/>
    </xf>
    <xf numFmtId="0" fontId="11" fillId="0" borderId="42" xfId="1" applyFont="1" applyBorder="1" applyAlignment="1">
      <alignment horizontal="center" wrapText="1"/>
    </xf>
    <xf numFmtId="0" fontId="11" fillId="0" borderId="43" xfId="1" applyFont="1" applyBorder="1" applyAlignment="1">
      <alignment horizontal="center" wrapText="1"/>
    </xf>
    <xf numFmtId="0" fontId="9" fillId="12" borderId="43" xfId="2" applyFont="1" applyFill="1" applyBorder="1" applyAlignment="1" applyProtection="1">
      <alignment horizontal="center"/>
      <protection locked="0"/>
    </xf>
    <xf numFmtId="0" fontId="9" fillId="12" borderId="44" xfId="2" applyFont="1" applyFill="1" applyBorder="1" applyAlignment="1" applyProtection="1">
      <alignment horizontal="center"/>
      <protection locked="0"/>
    </xf>
    <xf numFmtId="0" fontId="11" fillId="0" borderId="0" xfId="1" applyFont="1" applyAlignment="1" applyProtection="1">
      <alignment horizontal="center" vertical="center" wrapText="1"/>
      <protection locked="0"/>
    </xf>
    <xf numFmtId="0" fontId="11" fillId="0" borderId="0" xfId="1" applyFont="1" applyAlignment="1" applyProtection="1">
      <alignment horizontal="center"/>
      <protection locked="0"/>
    </xf>
    <xf numFmtId="0" fontId="9" fillId="5" borderId="31" xfId="1" applyFont="1" applyFill="1" applyBorder="1" applyAlignment="1" applyProtection="1">
      <alignment horizontal="center"/>
      <protection locked="0"/>
    </xf>
    <xf numFmtId="0" fontId="9" fillId="5" borderId="32" xfId="1" applyFont="1" applyFill="1" applyBorder="1" applyAlignment="1" applyProtection="1">
      <alignment horizontal="center"/>
      <protection locked="0"/>
    </xf>
    <xf numFmtId="0" fontId="9" fillId="5" borderId="33" xfId="1" applyFont="1" applyFill="1" applyBorder="1" applyAlignment="1" applyProtection="1">
      <alignment horizontal="center"/>
      <protection locked="0"/>
    </xf>
    <xf numFmtId="0" fontId="18" fillId="0" borderId="24" xfId="1" applyFont="1" applyBorder="1" applyAlignment="1" applyProtection="1">
      <alignment horizontal="center"/>
      <protection locked="0"/>
    </xf>
    <xf numFmtId="0" fontId="9" fillId="0" borderId="0" xfId="1" applyFont="1" applyAlignment="1" applyProtection="1">
      <alignment horizontal="center"/>
      <protection locked="0"/>
    </xf>
    <xf numFmtId="0" fontId="8" fillId="0" borderId="0" xfId="0" applyFont="1" applyAlignment="1">
      <alignment horizontal="center"/>
    </xf>
    <xf numFmtId="0" fontId="9" fillId="0" borderId="9" xfId="1" applyFont="1" applyBorder="1" applyAlignment="1" applyProtection="1">
      <alignment horizontal="center"/>
      <protection locked="0"/>
    </xf>
    <xf numFmtId="0" fontId="14" fillId="0" borderId="5" xfId="0" applyFont="1" applyBorder="1" applyAlignment="1" applyProtection="1">
      <alignment horizontal="center"/>
      <protection locked="0"/>
    </xf>
    <xf numFmtId="0" fontId="15" fillId="0" borderId="17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8" fillId="11" borderId="17" xfId="0" applyFont="1" applyFill="1" applyBorder="1" applyAlignment="1">
      <alignment horizontal="center"/>
    </xf>
    <xf numFmtId="0" fontId="8" fillId="11" borderId="46" xfId="0" applyFont="1" applyFill="1" applyBorder="1" applyAlignment="1">
      <alignment horizontal="center"/>
    </xf>
    <xf numFmtId="0" fontId="8" fillId="11" borderId="13" xfId="0" applyFont="1" applyFill="1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6" borderId="0" xfId="2" applyFill="1" applyBorder="1" applyAlignment="1" applyProtection="1">
      <alignment horizontal="center" vertical="center"/>
    </xf>
    <xf numFmtId="0" fontId="6" fillId="6" borderId="0" xfId="2" applyFill="1" applyBorder="1" applyAlignment="1" applyProtection="1">
      <alignment horizontal="center" vertical="center" wrapText="1"/>
    </xf>
    <xf numFmtId="0" fontId="13" fillId="6" borderId="0" xfId="0" applyFont="1" applyFill="1" applyAlignment="1">
      <alignment horizontal="center" vertical="center" wrapText="1"/>
    </xf>
    <xf numFmtId="0" fontId="7" fillId="6" borderId="0" xfId="0" applyFont="1" applyFill="1" applyAlignment="1">
      <alignment horizontal="center" vertical="center" wrapText="1"/>
    </xf>
    <xf numFmtId="0" fontId="7" fillId="6" borderId="0" xfId="0" applyFont="1" applyFill="1" applyAlignment="1">
      <alignment horizontal="center" vertical="center"/>
    </xf>
    <xf numFmtId="0" fontId="3" fillId="0" borderId="4" xfId="0" applyFont="1" applyBorder="1" applyAlignment="1">
      <alignment horizontal="center" vertical="center" textRotation="90"/>
    </xf>
    <xf numFmtId="0" fontId="3" fillId="0" borderId="14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11" fillId="0" borderId="42" xfId="1" applyFont="1" applyBorder="1" applyAlignment="1">
      <alignment horizontal="center" vertical="center" wrapText="1"/>
    </xf>
    <xf numFmtId="0" fontId="11" fillId="0" borderId="44" xfId="1" applyFont="1" applyBorder="1" applyAlignment="1">
      <alignment horizontal="center" vertical="center" wrapText="1"/>
    </xf>
    <xf numFmtId="0" fontId="11" fillId="0" borderId="43" xfId="1" applyFont="1" applyBorder="1" applyAlignment="1">
      <alignment horizontal="center" vertical="center" wrapText="1"/>
    </xf>
    <xf numFmtId="165" fontId="23" fillId="13" borderId="17" xfId="1" applyNumberFormat="1" applyFont="1" applyFill="1" applyBorder="1" applyAlignment="1">
      <alignment horizontal="center" vertical="center"/>
    </xf>
    <xf numFmtId="165" fontId="23" fillId="13" borderId="46" xfId="1" applyNumberFormat="1" applyFont="1" applyFill="1" applyBorder="1" applyAlignment="1">
      <alignment horizontal="center" vertical="center"/>
    </xf>
    <xf numFmtId="165" fontId="23" fillId="13" borderId="19" xfId="1" applyNumberFormat="1" applyFont="1" applyFill="1" applyBorder="1" applyAlignment="1">
      <alignment horizontal="center" vertical="center"/>
    </xf>
  </cellXfs>
  <cellStyles count="3">
    <cellStyle name="Excel Built-in Normal" xfId="1" xr:uid="{00000000-0005-0000-0000-000000000000}"/>
    <cellStyle name="Lien hypertexte" xfId="2" builtinId="8"/>
    <cellStyle name="Normal" xfId="0" builtinId="0"/>
  </cellStyles>
  <dxfs count="0"/>
  <tableStyles count="0" defaultTableStyle="TableStyleMedium9" defaultPivotStyle="PivotStyleLight16"/>
  <colors>
    <mruColors>
      <color rgb="FFA0D5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668821</xdr:colOff>
      <xdr:row>0</xdr:row>
      <xdr:rowOff>19050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733E4D1C-659F-40FB-A681-66FC96302F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079271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0</xdr:colOff>
      <xdr:row>1</xdr:row>
      <xdr:rowOff>0</xdr:rowOff>
    </xdr:from>
    <xdr:to>
      <xdr:col>13</xdr:col>
      <xdr:colOff>397566</xdr:colOff>
      <xdr:row>8</xdr:row>
      <xdr:rowOff>176280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CD88FEC-3560-4F22-B42D-9630FF0AF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01375" y="238125"/>
          <a:ext cx="2683566" cy="15764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2399886</xdr:colOff>
      <xdr:row>0</xdr:row>
      <xdr:rowOff>19050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067800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6</xdr:col>
      <xdr:colOff>2399886</xdr:colOff>
      <xdr:row>3</xdr:row>
      <xdr:rowOff>19050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9F998E81-1EE8-4DB9-8994-66FDD76DC5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66750"/>
          <a:ext cx="8079271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231912</xdr:colOff>
      <xdr:row>3</xdr:row>
      <xdr:rowOff>99391</xdr:rowOff>
    </xdr:from>
    <xdr:to>
      <xdr:col>16</xdr:col>
      <xdr:colOff>571499</xdr:colOff>
      <xdr:row>10</xdr:row>
      <xdr:rowOff>170155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0018A13-E841-4DFE-AFE2-C0C7430905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208564" y="762000"/>
          <a:ext cx="2625587" cy="149537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16</xdr:col>
      <xdr:colOff>9525</xdr:colOff>
      <xdr:row>0</xdr:row>
      <xdr:rowOff>19050</xdr:rowOff>
    </xdr:to>
    <xdr:pic>
      <xdr:nvPicPr>
        <xdr:cNvPr id="2" name="Picture 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25"/>
          <a:ext cx="9067800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0</xdr:row>
      <xdr:rowOff>238124</xdr:rowOff>
    </xdr:from>
    <xdr:to>
      <xdr:col>20</xdr:col>
      <xdr:colOff>704850</xdr:colOff>
      <xdr:row>8</xdr:row>
      <xdr:rowOff>161452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4E8B5ED-4032-4F40-8FAF-743B8E7691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15900" y="238124"/>
          <a:ext cx="2990850" cy="1761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tourisme-noblat.fr/" TargetMode="External"/><Relationship Id="rId1" Type="http://schemas.openxmlformats.org/officeDocument/2006/relationships/hyperlink" Target="mailto:otsi@ccnoblat.fr" TargetMode="Externa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28EDB-A8CF-4B89-8DA8-68F4DFDA73E4}">
  <dimension ref="A1:T71"/>
  <sheetViews>
    <sheetView topLeftCell="A3" workbookViewId="0">
      <selection activeCell="K15" sqref="K15"/>
    </sheetView>
  </sheetViews>
  <sheetFormatPr baseColWidth="10" defaultRowHeight="15" x14ac:dyDescent="0.25"/>
  <cols>
    <col min="1" max="1" width="11.42578125" style="14"/>
    <col min="2" max="2" width="39.28515625" style="14" customWidth="1"/>
    <col min="3" max="3" width="14.7109375" style="14" customWidth="1"/>
    <col min="4" max="8" width="11.42578125" style="14"/>
    <col min="9" max="9" width="31" style="14" customWidth="1"/>
    <col min="10" max="16384" width="11.42578125" style="14"/>
  </cols>
  <sheetData>
    <row r="1" spans="1:20" ht="18.75" x14ac:dyDescent="0.3">
      <c r="A1" s="78" t="s">
        <v>36</v>
      </c>
      <c r="B1" s="78"/>
      <c r="C1" s="78"/>
      <c r="D1" s="78"/>
      <c r="E1" s="78"/>
      <c r="F1" s="78"/>
      <c r="G1" s="78"/>
      <c r="H1" s="78"/>
      <c r="I1" s="78"/>
      <c r="J1" s="78"/>
      <c r="K1" s="41"/>
      <c r="L1" s="41"/>
      <c r="M1" s="41"/>
      <c r="N1" s="41"/>
      <c r="O1" s="41"/>
      <c r="P1" s="41"/>
      <c r="Q1" s="41"/>
      <c r="R1" s="41"/>
      <c r="S1" s="41"/>
    </row>
    <row r="2" spans="1:20" ht="15.75" x14ac:dyDescent="0.25">
      <c r="A2" s="79" t="s">
        <v>37</v>
      </c>
      <c r="B2" s="80"/>
      <c r="C2" s="80"/>
      <c r="D2" s="80"/>
      <c r="E2" s="80"/>
      <c r="F2" s="80"/>
      <c r="G2" s="80"/>
      <c r="H2" s="80"/>
      <c r="I2" s="80"/>
      <c r="J2" s="81"/>
      <c r="K2" s="85"/>
      <c r="L2" s="86"/>
      <c r="M2" s="86"/>
      <c r="N2" s="86"/>
      <c r="O2" s="10"/>
      <c r="Q2" s="27"/>
    </row>
    <row r="3" spans="1:20" ht="15.75" x14ac:dyDescent="0.25">
      <c r="A3" s="82"/>
      <c r="B3" s="83"/>
      <c r="C3" s="83"/>
      <c r="D3" s="83"/>
      <c r="E3" s="83"/>
      <c r="F3" s="83"/>
      <c r="G3" s="83"/>
      <c r="H3" s="83"/>
      <c r="I3" s="83"/>
      <c r="J3" s="84"/>
      <c r="K3" s="85"/>
      <c r="L3" s="86"/>
      <c r="M3" s="86"/>
      <c r="N3" s="86"/>
      <c r="O3" s="10"/>
      <c r="Q3" s="27"/>
    </row>
    <row r="4" spans="1:20" ht="15.75" x14ac:dyDescent="0.25">
      <c r="A4" s="87" t="s">
        <v>4</v>
      </c>
      <c r="B4" s="87"/>
      <c r="C4" s="87"/>
      <c r="D4" s="87"/>
      <c r="E4" s="87"/>
      <c r="F4" s="87"/>
      <c r="G4" s="87"/>
      <c r="H4" s="87"/>
      <c r="I4" s="87"/>
      <c r="J4" s="87"/>
      <c r="K4" s="85"/>
      <c r="L4" s="86"/>
      <c r="M4" s="86"/>
      <c r="N4" s="86"/>
      <c r="O4" s="10"/>
      <c r="Q4" s="27"/>
    </row>
    <row r="5" spans="1:20" ht="15.75" x14ac:dyDescent="0.25">
      <c r="A5" s="74" t="s">
        <v>5</v>
      </c>
      <c r="B5" s="75"/>
      <c r="C5" s="75"/>
      <c r="D5" s="88"/>
      <c r="E5" s="88"/>
      <c r="F5" s="88"/>
      <c r="G5" s="88"/>
      <c r="H5" s="88"/>
      <c r="I5" s="88"/>
      <c r="J5" s="89"/>
      <c r="K5" s="85"/>
      <c r="L5" s="86"/>
      <c r="M5" s="86"/>
      <c r="N5" s="86"/>
      <c r="O5" s="10"/>
      <c r="Q5" s="27"/>
    </row>
    <row r="6" spans="1:20" ht="15.75" x14ac:dyDescent="0.25">
      <c r="A6" s="90" t="s">
        <v>6</v>
      </c>
      <c r="B6" s="91"/>
      <c r="C6" s="91"/>
      <c r="D6" s="94"/>
      <c r="E6" s="94"/>
      <c r="F6" s="94"/>
      <c r="G6" s="94"/>
      <c r="H6" s="94"/>
      <c r="I6" s="94"/>
      <c r="J6" s="95"/>
      <c r="K6" s="85"/>
      <c r="L6" s="86"/>
      <c r="M6" s="86"/>
      <c r="N6" s="86"/>
      <c r="O6" s="10"/>
      <c r="Q6" s="27"/>
    </row>
    <row r="7" spans="1:20" ht="15.75" x14ac:dyDescent="0.25">
      <c r="A7" s="92"/>
      <c r="B7" s="93"/>
      <c r="C7" s="93"/>
      <c r="D7" s="96"/>
      <c r="E7" s="96"/>
      <c r="F7" s="96"/>
      <c r="G7" s="96"/>
      <c r="H7" s="96"/>
      <c r="I7" s="96"/>
      <c r="J7" s="97"/>
      <c r="K7" s="85"/>
      <c r="L7" s="86"/>
      <c r="M7" s="86"/>
      <c r="N7" s="86"/>
      <c r="O7" s="10"/>
      <c r="Q7" s="27"/>
    </row>
    <row r="8" spans="1:20" ht="15.75" x14ac:dyDescent="0.25">
      <c r="A8" s="98" t="s">
        <v>7</v>
      </c>
      <c r="B8" s="99"/>
      <c r="C8" s="99"/>
      <c r="D8" s="88"/>
      <c r="E8" s="88"/>
      <c r="F8" s="88"/>
      <c r="G8" s="88"/>
      <c r="H8" s="88"/>
      <c r="I8" s="88"/>
      <c r="J8" s="89"/>
      <c r="K8" s="85"/>
      <c r="L8" s="86"/>
      <c r="M8" s="86"/>
      <c r="N8" s="86"/>
      <c r="O8" s="10"/>
      <c r="Q8" s="27"/>
    </row>
    <row r="9" spans="1:20" ht="15.75" x14ac:dyDescent="0.25">
      <c r="A9" s="98" t="s">
        <v>8</v>
      </c>
      <c r="B9" s="99"/>
      <c r="C9" s="99"/>
      <c r="D9" s="100"/>
      <c r="E9" s="100"/>
      <c r="F9" s="100"/>
      <c r="G9" s="100"/>
      <c r="H9" s="100"/>
      <c r="I9" s="100"/>
      <c r="J9" s="101"/>
      <c r="K9" s="85"/>
      <c r="L9" s="86"/>
      <c r="M9" s="86"/>
      <c r="N9" s="86"/>
      <c r="O9" s="10"/>
      <c r="Q9" s="27"/>
    </row>
    <row r="10" spans="1:20" ht="15.75" x14ac:dyDescent="0.25">
      <c r="A10" s="69"/>
      <c r="B10" s="70"/>
      <c r="C10" s="70"/>
      <c r="D10" s="70"/>
      <c r="E10" s="70"/>
      <c r="F10" s="70"/>
      <c r="G10" s="70"/>
      <c r="H10" s="70"/>
      <c r="I10" s="70"/>
      <c r="J10" s="71"/>
      <c r="K10" s="10"/>
      <c r="L10" s="10"/>
      <c r="N10" s="10"/>
      <c r="O10" s="10"/>
      <c r="Q10" s="27"/>
    </row>
    <row r="11" spans="1:20" ht="16.5" customHeight="1" x14ac:dyDescent="0.25">
      <c r="A11" s="72" t="s">
        <v>9</v>
      </c>
      <c r="B11" s="72"/>
      <c r="C11" s="72"/>
      <c r="D11" s="72"/>
      <c r="E11" s="72"/>
      <c r="F11" s="72"/>
      <c r="G11" s="72"/>
      <c r="H11" s="72"/>
      <c r="I11" s="72"/>
      <c r="J11" s="72"/>
      <c r="K11" s="10"/>
      <c r="L11" s="10"/>
      <c r="M11" s="10"/>
      <c r="N11" s="42"/>
      <c r="O11" s="42"/>
      <c r="P11" s="42"/>
      <c r="Q11" s="42"/>
      <c r="R11" s="42"/>
      <c r="S11" s="42"/>
      <c r="T11" s="42"/>
    </row>
    <row r="12" spans="1:20" ht="15.75" x14ac:dyDescent="0.25">
      <c r="A12" s="68" t="s">
        <v>30</v>
      </c>
      <c r="B12" s="68"/>
      <c r="C12" s="68"/>
      <c r="D12" s="73"/>
      <c r="E12" s="73"/>
      <c r="F12" s="73"/>
      <c r="G12" s="73"/>
      <c r="H12" s="73"/>
      <c r="I12" s="73"/>
      <c r="J12" s="73"/>
      <c r="K12" s="10"/>
      <c r="L12" s="10"/>
      <c r="N12" s="10"/>
      <c r="O12" s="10"/>
      <c r="Q12" s="27"/>
      <c r="S12" s="28"/>
    </row>
    <row r="13" spans="1:20" ht="15.75" x14ac:dyDescent="0.25">
      <c r="A13" s="66" t="s">
        <v>23</v>
      </c>
      <c r="B13" s="66"/>
      <c r="C13" s="66"/>
      <c r="D13" s="67"/>
      <c r="E13" s="67"/>
      <c r="F13" s="67"/>
      <c r="G13" s="67"/>
      <c r="H13" s="67"/>
      <c r="I13" s="67"/>
      <c r="J13" s="67"/>
      <c r="K13" s="10"/>
      <c r="N13" s="10"/>
      <c r="O13" s="10"/>
      <c r="Q13" s="27"/>
      <c r="S13" s="28"/>
    </row>
    <row r="14" spans="1:20" x14ac:dyDescent="0.25">
      <c r="A14" s="66"/>
      <c r="B14" s="66"/>
      <c r="C14" s="66"/>
      <c r="D14" s="67"/>
      <c r="E14" s="67"/>
      <c r="F14" s="67"/>
      <c r="G14" s="67"/>
      <c r="H14" s="67"/>
      <c r="I14" s="67"/>
      <c r="J14" s="67"/>
      <c r="K14" s="10"/>
      <c r="L14" s="10"/>
      <c r="M14" s="10"/>
      <c r="N14" s="10"/>
      <c r="O14" s="10"/>
      <c r="S14" s="28"/>
    </row>
    <row r="15" spans="1:20" x14ac:dyDescent="0.25">
      <c r="A15" s="66" t="s">
        <v>38</v>
      </c>
      <c r="B15" s="66"/>
      <c r="C15" s="66"/>
      <c r="D15" s="67"/>
      <c r="E15" s="67"/>
      <c r="F15" s="67"/>
      <c r="G15" s="67"/>
      <c r="H15" s="67"/>
      <c r="I15" s="67"/>
      <c r="J15" s="67"/>
      <c r="K15" s="10"/>
      <c r="L15" s="10"/>
      <c r="M15" s="10"/>
      <c r="N15" s="10"/>
      <c r="O15" s="10"/>
      <c r="S15" s="28"/>
    </row>
    <row r="16" spans="1:20" ht="16.5" customHeight="1" x14ac:dyDescent="0.25">
      <c r="A16" s="68" t="s">
        <v>25</v>
      </c>
      <c r="B16" s="68"/>
      <c r="C16" s="68"/>
      <c r="D16" s="67"/>
      <c r="E16" s="67"/>
      <c r="F16" s="67"/>
      <c r="G16" s="67"/>
      <c r="H16" s="67"/>
      <c r="I16" s="67"/>
      <c r="J16" s="67"/>
      <c r="K16" s="10"/>
      <c r="L16" s="10"/>
      <c r="M16" s="10"/>
      <c r="N16" s="10"/>
      <c r="O16" s="10"/>
    </row>
    <row r="17" spans="1:15" ht="16.5" customHeight="1" x14ac:dyDescent="0.25">
      <c r="A17" s="74" t="s">
        <v>32</v>
      </c>
      <c r="B17" s="75"/>
      <c r="C17" s="76"/>
      <c r="D17" s="77"/>
      <c r="E17" s="77"/>
      <c r="F17" s="77"/>
      <c r="G17" s="77"/>
      <c r="H17" s="77"/>
      <c r="I17" s="77"/>
      <c r="J17" s="77"/>
      <c r="K17" s="10"/>
      <c r="L17" s="10"/>
      <c r="M17" s="10"/>
      <c r="N17" s="10"/>
      <c r="O17" s="10"/>
    </row>
    <row r="18" spans="1:15" ht="30.75" customHeight="1" thickBot="1" x14ac:dyDescent="0.3">
      <c r="A18" s="60" t="s">
        <v>31</v>
      </c>
      <c r="B18" s="61"/>
      <c r="C18" s="62"/>
      <c r="D18" s="63" t="s">
        <v>43</v>
      </c>
      <c r="E18" s="64"/>
      <c r="F18" s="64"/>
      <c r="G18" s="64"/>
      <c r="H18" s="64"/>
      <c r="I18" s="64"/>
      <c r="J18" s="65"/>
    </row>
    <row r="19" spans="1:15" ht="36.75" customHeight="1" thickBot="1" x14ac:dyDescent="0.3">
      <c r="A19" s="133" t="s">
        <v>44</v>
      </c>
      <c r="B19" s="135"/>
      <c r="C19" s="134"/>
      <c r="D19" s="136">
        <v>0.5</v>
      </c>
      <c r="E19" s="137"/>
      <c r="F19" s="137"/>
      <c r="G19" s="137"/>
      <c r="H19" s="137"/>
      <c r="I19" s="137"/>
      <c r="J19" s="138"/>
    </row>
    <row r="20" spans="1:15" ht="20.25" customHeight="1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 ht="20.25" customHeight="1" x14ac:dyDescent="0.25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4"/>
      <c r="O21" s="10"/>
    </row>
    <row r="22" spans="1:15" ht="20.25" customHeight="1" x14ac:dyDescent="0.25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4"/>
      <c r="O22" s="10"/>
    </row>
    <row r="23" spans="1:15" ht="20.25" customHeight="1" x14ac:dyDescent="0.25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4"/>
      <c r="O23" s="10"/>
    </row>
    <row r="24" spans="1:15" x14ac:dyDescent="0.25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29"/>
      <c r="O24" s="29"/>
    </row>
    <row r="25" spans="1:15" x14ac:dyDescent="0.25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33"/>
      <c r="O25" s="30"/>
    </row>
    <row r="26" spans="1:15" x14ac:dyDescent="0.25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29"/>
      <c r="O26" s="30"/>
    </row>
    <row r="27" spans="1:15" x14ac:dyDescent="0.25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29"/>
      <c r="O27" s="30"/>
    </row>
    <row r="28" spans="1:15" x14ac:dyDescent="0.25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29"/>
      <c r="O28" s="30"/>
    </row>
    <row r="29" spans="1:15" x14ac:dyDescent="0.25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29"/>
      <c r="O29" s="30"/>
    </row>
    <row r="30" spans="1:15" x14ac:dyDescent="0.25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29"/>
      <c r="O30" s="30"/>
    </row>
    <row r="31" spans="1:15" x14ac:dyDescent="0.25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29"/>
      <c r="O31" s="30"/>
    </row>
    <row r="32" spans="1:15" x14ac:dyDescent="0.25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29"/>
      <c r="O32" s="30"/>
    </row>
    <row r="33" spans="1:15" x14ac:dyDescent="0.25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29"/>
      <c r="O33" s="30"/>
    </row>
    <row r="34" spans="1:15" x14ac:dyDescent="0.25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29"/>
      <c r="O34" s="30"/>
    </row>
    <row r="35" spans="1:15" x14ac:dyDescent="0.25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29"/>
      <c r="O35" s="30"/>
    </row>
    <row r="36" spans="1:15" x14ac:dyDescent="0.25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29"/>
      <c r="O36" s="30"/>
    </row>
    <row r="37" spans="1:15" x14ac:dyDescent="0.25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29"/>
      <c r="O37" s="30"/>
    </row>
    <row r="38" spans="1:15" x14ac:dyDescent="0.25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29"/>
      <c r="O38" s="30"/>
    </row>
    <row r="39" spans="1:15" x14ac:dyDescent="0.25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29"/>
      <c r="O39" s="30"/>
    </row>
    <row r="40" spans="1:15" x14ac:dyDescent="0.25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29"/>
      <c r="O40" s="30"/>
    </row>
    <row r="41" spans="1:15" x14ac:dyDescent="0.25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29"/>
      <c r="O41" s="30"/>
    </row>
    <row r="42" spans="1:15" x14ac:dyDescent="0.25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29"/>
      <c r="O42" s="30"/>
    </row>
    <row r="43" spans="1:15" x14ac:dyDescent="0.25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29"/>
      <c r="O43" s="30"/>
    </row>
    <row r="44" spans="1:15" x14ac:dyDescent="0.25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29"/>
      <c r="O44" s="30"/>
    </row>
    <row r="45" spans="1:15" x14ac:dyDescent="0.25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29"/>
      <c r="O45" s="30"/>
    </row>
    <row r="46" spans="1:15" x14ac:dyDescent="0.25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29"/>
      <c r="O46" s="30"/>
    </row>
    <row r="47" spans="1:15" x14ac:dyDescent="0.25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29"/>
      <c r="O47" s="30"/>
    </row>
    <row r="48" spans="1:15" x14ac:dyDescent="0.25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29"/>
      <c r="O48" s="30"/>
    </row>
    <row r="49" spans="1:15" x14ac:dyDescent="0.25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29"/>
      <c r="O49" s="30"/>
    </row>
    <row r="50" spans="1:15" x14ac:dyDescent="0.25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29"/>
      <c r="O50" s="30"/>
    </row>
    <row r="51" spans="1:15" x14ac:dyDescent="0.25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29"/>
      <c r="O51" s="30"/>
    </row>
    <row r="52" spans="1:15" x14ac:dyDescent="0.25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29"/>
      <c r="O52" s="30"/>
    </row>
    <row r="53" spans="1:15" x14ac:dyDescent="0.25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29"/>
      <c r="O53" s="30"/>
    </row>
    <row r="54" spans="1:15" x14ac:dyDescent="0.25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29"/>
      <c r="O54" s="30"/>
    </row>
    <row r="55" spans="1:15" x14ac:dyDescent="0.25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29"/>
      <c r="O55" s="30"/>
    </row>
    <row r="56" spans="1:15" x14ac:dyDescent="0.25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29"/>
      <c r="O56" s="30"/>
    </row>
    <row r="57" spans="1:15" x14ac:dyDescent="0.25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29"/>
      <c r="O57" s="30"/>
    </row>
    <row r="58" spans="1:15" x14ac:dyDescent="0.25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29"/>
      <c r="O58" s="30"/>
    </row>
    <row r="59" spans="1:15" x14ac:dyDescent="0.25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29"/>
      <c r="O59" s="30"/>
    </row>
    <row r="60" spans="1:15" x14ac:dyDescent="0.25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29"/>
      <c r="O60" s="30"/>
    </row>
    <row r="61" spans="1:15" x14ac:dyDescent="0.25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29"/>
      <c r="O61" s="30"/>
    </row>
    <row r="62" spans="1:15" x14ac:dyDescent="0.25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29"/>
      <c r="O62" s="30"/>
    </row>
    <row r="63" spans="1:15" x14ac:dyDescent="0.25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29"/>
      <c r="O63" s="30"/>
    </row>
    <row r="64" spans="1:15" x14ac:dyDescent="0.25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29"/>
      <c r="O64" s="30"/>
    </row>
    <row r="65" spans="1:15" x14ac:dyDescent="0.25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29"/>
      <c r="O65" s="30"/>
    </row>
    <row r="66" spans="1:15" x14ac:dyDescent="0.25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29"/>
      <c r="O66" s="30"/>
    </row>
    <row r="67" spans="1:15" x14ac:dyDescent="0.25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29"/>
      <c r="O67" s="30"/>
    </row>
    <row r="68" spans="1:15" x14ac:dyDescent="0.25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29"/>
      <c r="O68" s="30"/>
    </row>
    <row r="69" spans="1:15" x14ac:dyDescent="0.25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31"/>
      <c r="O69" s="32"/>
    </row>
    <row r="70" spans="1:15" x14ac:dyDescent="0.25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</row>
    <row r="71" spans="1:15" x14ac:dyDescent="0.25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</row>
  </sheetData>
  <sheetProtection algorithmName="SHA-512" hashValue="gxkzkgpjnZ2XSI3L8NMWXUU4dy9xweibOyrUzYXiEcxzRZfAdRL528bka3xk8Ez3XHDRncPLdAdRFZkZdGQwqg==" saltValue="A1fEiTRghyX+vibX0YeNgw==" spinCount="100000" sheet="1" objects="1" scenarios="1"/>
  <protectedRanges>
    <protectedRange sqref="D5:J9" name="Plage2"/>
    <protectedRange sqref="D12:J19" name="Plage1"/>
  </protectedRanges>
  <mergeCells count="28">
    <mergeCell ref="A19:C19"/>
    <mergeCell ref="D19:J19"/>
    <mergeCell ref="A1:J1"/>
    <mergeCell ref="A2:J3"/>
    <mergeCell ref="K2:N9"/>
    <mergeCell ref="A4:J4"/>
    <mergeCell ref="A5:C5"/>
    <mergeCell ref="D5:J5"/>
    <mergeCell ref="A6:C7"/>
    <mergeCell ref="D6:J7"/>
    <mergeCell ref="A8:C8"/>
    <mergeCell ref="D8:J8"/>
    <mergeCell ref="A9:C9"/>
    <mergeCell ref="D9:J9"/>
    <mergeCell ref="A10:J10"/>
    <mergeCell ref="A11:J11"/>
    <mergeCell ref="A12:C12"/>
    <mergeCell ref="D12:J12"/>
    <mergeCell ref="A17:C17"/>
    <mergeCell ref="D17:J17"/>
    <mergeCell ref="A18:C18"/>
    <mergeCell ref="D18:J18"/>
    <mergeCell ref="A13:C14"/>
    <mergeCell ref="D13:J14"/>
    <mergeCell ref="A15:C15"/>
    <mergeCell ref="D15:J15"/>
    <mergeCell ref="A16:C16"/>
    <mergeCell ref="D16:J1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61"/>
  <sheetViews>
    <sheetView tabSelected="1" topLeftCell="A4" zoomScaleNormal="100" workbookViewId="0">
      <pane ySplit="13" topLeftCell="A17" activePane="bottomLeft" state="frozen"/>
      <selection activeCell="A4" sqref="A4"/>
      <selection pane="bottomLeft" activeCell="E17" sqref="E17:F17"/>
    </sheetView>
  </sheetViews>
  <sheetFormatPr baseColWidth="10" defaultRowHeight="15" x14ac:dyDescent="0.25"/>
  <cols>
    <col min="1" max="1" width="11.42578125" style="14"/>
    <col min="2" max="2" width="24.7109375" style="14" customWidth="1"/>
    <col min="3" max="3" width="14.7109375" style="14" customWidth="1"/>
    <col min="4" max="6" width="11.42578125" style="14"/>
    <col min="7" max="7" width="38.140625" style="14" customWidth="1"/>
    <col min="8" max="16384" width="11.42578125" style="14"/>
  </cols>
  <sheetData>
    <row r="1" spans="1:17" ht="19.5" thickBot="1" x14ac:dyDescent="0.35">
      <c r="A1" s="109" t="s">
        <v>26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r="2" spans="1:17" ht="16.5" thickBot="1" x14ac:dyDescent="0.3">
      <c r="A2" s="21" t="s">
        <v>1</v>
      </c>
      <c r="B2" s="110"/>
      <c r="C2" s="110"/>
      <c r="D2" s="111"/>
      <c r="E2" s="10"/>
      <c r="F2" s="10"/>
      <c r="G2" s="26" t="s">
        <v>2</v>
      </c>
      <c r="H2" s="10"/>
      <c r="I2" s="10"/>
      <c r="K2" s="10"/>
      <c r="L2" s="10"/>
      <c r="N2" s="27"/>
    </row>
    <row r="3" spans="1:17" ht="16.5" thickBot="1" x14ac:dyDescent="0.3">
      <c r="A3" s="10"/>
      <c r="B3" s="10"/>
      <c r="C3" s="10"/>
      <c r="D3" s="10"/>
      <c r="E3" s="10"/>
      <c r="F3" s="10"/>
      <c r="G3" s="26" t="s">
        <v>3</v>
      </c>
      <c r="H3" s="10"/>
      <c r="I3" s="10"/>
      <c r="K3" s="10"/>
      <c r="L3" s="10"/>
      <c r="N3" s="27"/>
    </row>
    <row r="4" spans="1:17" ht="19.5" thickBot="1" x14ac:dyDescent="0.35">
      <c r="A4" s="114" t="s">
        <v>41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6"/>
      <c r="N4" s="10"/>
      <c r="O4" s="10"/>
    </row>
    <row r="5" spans="1:17" ht="15.75" thickBot="1" x14ac:dyDescent="0.3">
      <c r="A5" s="47"/>
      <c r="B5" s="47"/>
      <c r="C5" s="47"/>
      <c r="D5" s="47"/>
      <c r="E5" s="47"/>
      <c r="F5" s="47"/>
      <c r="G5" s="47"/>
      <c r="H5" s="48"/>
      <c r="K5" s="10"/>
      <c r="L5" s="10"/>
      <c r="M5" s="10"/>
      <c r="N5" s="86"/>
      <c r="O5" s="86"/>
      <c r="P5" s="86"/>
      <c r="Q5" s="86"/>
    </row>
    <row r="6" spans="1:17" ht="15.75" thickBot="1" x14ac:dyDescent="0.3">
      <c r="A6" s="112" t="s">
        <v>42</v>
      </c>
      <c r="B6" s="113"/>
      <c r="C6" s="49">
        <f>('Informations générales'!D19)*1.1</f>
        <v>0.55000000000000004</v>
      </c>
      <c r="D6" s="47"/>
      <c r="E6" s="47"/>
      <c r="F6" s="47"/>
      <c r="G6" s="47"/>
      <c r="H6" s="48"/>
      <c r="N6" s="86"/>
      <c r="O6" s="86"/>
      <c r="P6" s="86"/>
      <c r="Q6" s="86"/>
    </row>
    <row r="7" spans="1:17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86"/>
      <c r="O7" s="86"/>
      <c r="P7" s="86"/>
      <c r="Q7" s="86"/>
    </row>
    <row r="8" spans="1:17" ht="15" customHeight="1" x14ac:dyDescent="0.25">
      <c r="A8" s="102" t="s">
        <v>45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86"/>
      <c r="O8" s="86"/>
      <c r="P8" s="86"/>
      <c r="Q8" s="86"/>
    </row>
    <row r="9" spans="1:17" x14ac:dyDescent="0.25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86"/>
      <c r="O9" s="86"/>
      <c r="P9" s="86"/>
      <c r="Q9" s="86"/>
    </row>
    <row r="10" spans="1:17" ht="16.5" customHeight="1" x14ac:dyDescent="0.25">
      <c r="A10" s="102"/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44"/>
      <c r="O10" s="10"/>
    </row>
    <row r="11" spans="1:17" x14ac:dyDescent="0.25">
      <c r="A11" s="102"/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29"/>
      <c r="O11" s="29"/>
    </row>
    <row r="12" spans="1:17" ht="15.75" x14ac:dyDescent="0.25">
      <c r="A12" s="102"/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27"/>
      <c r="P12" s="28"/>
    </row>
    <row r="13" spans="1:17" x14ac:dyDescent="0.25">
      <c r="A13" s="47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spans="1:17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</row>
    <row r="15" spans="1:17" ht="20.25" customHeight="1" thickBot="1" x14ac:dyDescent="0.3">
      <c r="A15" s="103" t="s">
        <v>28</v>
      </c>
      <c r="B15" s="103"/>
      <c r="C15" s="103"/>
      <c r="D15" s="104"/>
      <c r="E15" s="105"/>
      <c r="F15" s="106"/>
      <c r="G15" s="107" t="s">
        <v>29</v>
      </c>
      <c r="H15" s="108"/>
      <c r="I15" s="108"/>
      <c r="J15" s="108"/>
      <c r="K15" s="108"/>
      <c r="L15" s="10"/>
    </row>
    <row r="16" spans="1:17" ht="60.75" thickBot="1" x14ac:dyDescent="0.3">
      <c r="A16" s="36"/>
      <c r="B16" s="38" t="s">
        <v>27</v>
      </c>
      <c r="C16" s="38" t="s">
        <v>10</v>
      </c>
      <c r="D16" s="38" t="s">
        <v>34</v>
      </c>
      <c r="E16" s="38" t="s">
        <v>11</v>
      </c>
      <c r="F16" s="38" t="s">
        <v>12</v>
      </c>
      <c r="G16" s="38" t="s">
        <v>13</v>
      </c>
      <c r="H16" s="38" t="s">
        <v>24</v>
      </c>
      <c r="I16" s="38" t="s">
        <v>14</v>
      </c>
      <c r="J16" s="50" t="s">
        <v>35</v>
      </c>
      <c r="K16" s="29"/>
      <c r="L16" s="29"/>
    </row>
    <row r="17" spans="1:12" ht="30.75" thickBot="1" x14ac:dyDescent="0.3">
      <c r="A17" s="35">
        <v>1</v>
      </c>
      <c r="B17" s="37">
        <v>44013</v>
      </c>
      <c r="C17" s="37">
        <v>44020</v>
      </c>
      <c r="D17" s="52">
        <f t="shared" ref="D17:D60" si="0">SUM(C17-B17)</f>
        <v>7</v>
      </c>
      <c r="E17" s="39">
        <v>8</v>
      </c>
      <c r="F17" s="39">
        <v>4</v>
      </c>
      <c r="G17" s="39" t="s">
        <v>33</v>
      </c>
      <c r="H17" s="55">
        <f>SUM(E17-F17)</f>
        <v>4</v>
      </c>
      <c r="I17" s="58">
        <f>SUM(C6*H17*D17)</f>
        <v>15.400000000000002</v>
      </c>
      <c r="J17" s="40">
        <v>44020</v>
      </c>
      <c r="K17" s="33" t="s">
        <v>21</v>
      </c>
      <c r="L17" s="30"/>
    </row>
    <row r="18" spans="1:12" ht="15.75" thickBot="1" x14ac:dyDescent="0.3">
      <c r="A18" s="23">
        <v>2</v>
      </c>
      <c r="B18" s="11"/>
      <c r="C18" s="11"/>
      <c r="D18" s="53">
        <f t="shared" si="0"/>
        <v>0</v>
      </c>
      <c r="E18" s="12"/>
      <c r="F18" s="12"/>
      <c r="G18" s="12"/>
      <c r="H18" s="56">
        <f t="shared" ref="H18:H60" si="1">SUM(E18-F18)</f>
        <v>0</v>
      </c>
      <c r="I18" s="58">
        <f>SUM(C6*H18*D18)</f>
        <v>0</v>
      </c>
      <c r="J18" s="51"/>
      <c r="K18" s="29"/>
      <c r="L18" s="30"/>
    </row>
    <row r="19" spans="1:12" ht="15.75" thickBot="1" x14ac:dyDescent="0.3">
      <c r="A19" s="23">
        <v>3</v>
      </c>
      <c r="B19" s="11"/>
      <c r="C19" s="11"/>
      <c r="D19" s="53">
        <f t="shared" si="0"/>
        <v>0</v>
      </c>
      <c r="E19" s="12"/>
      <c r="F19" s="12"/>
      <c r="G19" s="12"/>
      <c r="H19" s="56">
        <f t="shared" si="1"/>
        <v>0</v>
      </c>
      <c r="I19" s="58">
        <f>SUM(C6*H19*D19)</f>
        <v>0</v>
      </c>
      <c r="J19" s="51"/>
      <c r="K19" s="29"/>
      <c r="L19" s="30"/>
    </row>
    <row r="20" spans="1:12" ht="15.75" thickBot="1" x14ac:dyDescent="0.3">
      <c r="A20" s="23">
        <v>4</v>
      </c>
      <c r="B20" s="11"/>
      <c r="C20" s="11"/>
      <c r="D20" s="53">
        <f t="shared" si="0"/>
        <v>0</v>
      </c>
      <c r="E20" s="12"/>
      <c r="F20" s="12"/>
      <c r="G20" s="12"/>
      <c r="H20" s="56">
        <f t="shared" si="1"/>
        <v>0</v>
      </c>
      <c r="I20" s="58">
        <f>SUM(C6*H20*D20)</f>
        <v>0</v>
      </c>
      <c r="J20" s="51"/>
      <c r="K20" s="29"/>
      <c r="L20" s="30"/>
    </row>
    <row r="21" spans="1:12" ht="15.75" thickBot="1" x14ac:dyDescent="0.3">
      <c r="A21" s="23">
        <v>5</v>
      </c>
      <c r="B21" s="11"/>
      <c r="C21" s="11"/>
      <c r="D21" s="53">
        <f t="shared" si="0"/>
        <v>0</v>
      </c>
      <c r="E21" s="12"/>
      <c r="F21" s="12"/>
      <c r="G21" s="12"/>
      <c r="H21" s="56">
        <f t="shared" si="1"/>
        <v>0</v>
      </c>
      <c r="I21" s="58">
        <f>SUM(C6*H21*D21)</f>
        <v>0</v>
      </c>
      <c r="J21" s="51"/>
      <c r="K21" s="29"/>
      <c r="L21" s="30"/>
    </row>
    <row r="22" spans="1:12" ht="15.75" thickBot="1" x14ac:dyDescent="0.3">
      <c r="A22" s="23">
        <v>6</v>
      </c>
      <c r="B22" s="11"/>
      <c r="C22" s="11"/>
      <c r="D22" s="53">
        <f t="shared" si="0"/>
        <v>0</v>
      </c>
      <c r="E22" s="12"/>
      <c r="F22" s="12"/>
      <c r="G22" s="12"/>
      <c r="H22" s="56">
        <f t="shared" si="1"/>
        <v>0</v>
      </c>
      <c r="I22" s="58">
        <f>SUM(C6*H22*D22)</f>
        <v>0</v>
      </c>
      <c r="J22" s="51"/>
      <c r="K22" s="29"/>
      <c r="L22" s="30"/>
    </row>
    <row r="23" spans="1:12" ht="15.75" thickBot="1" x14ac:dyDescent="0.3">
      <c r="A23" s="23">
        <v>7</v>
      </c>
      <c r="B23" s="11"/>
      <c r="C23" s="11"/>
      <c r="D23" s="53">
        <f t="shared" si="0"/>
        <v>0</v>
      </c>
      <c r="E23" s="12"/>
      <c r="F23" s="12"/>
      <c r="G23" s="12"/>
      <c r="H23" s="56">
        <f t="shared" si="1"/>
        <v>0</v>
      </c>
      <c r="I23" s="58">
        <f>SUM(C6*H23*D23)</f>
        <v>0</v>
      </c>
      <c r="J23" s="51"/>
      <c r="K23" s="29"/>
      <c r="L23" s="30"/>
    </row>
    <row r="24" spans="1:12" ht="15.75" thickBot="1" x14ac:dyDescent="0.3">
      <c r="A24" s="23">
        <v>8</v>
      </c>
      <c r="B24" s="11"/>
      <c r="C24" s="11"/>
      <c r="D24" s="53">
        <f t="shared" si="0"/>
        <v>0</v>
      </c>
      <c r="E24" s="12"/>
      <c r="F24" s="12"/>
      <c r="G24" s="12"/>
      <c r="H24" s="56">
        <f t="shared" si="1"/>
        <v>0</v>
      </c>
      <c r="I24" s="58">
        <f>SUM(C6*H24*D24)</f>
        <v>0</v>
      </c>
      <c r="J24" s="51"/>
      <c r="K24" s="29"/>
      <c r="L24" s="30"/>
    </row>
    <row r="25" spans="1:12" ht="15.75" thickBot="1" x14ac:dyDescent="0.3">
      <c r="A25" s="23">
        <v>9</v>
      </c>
      <c r="B25" s="11"/>
      <c r="C25" s="11"/>
      <c r="D25" s="53">
        <f t="shared" si="0"/>
        <v>0</v>
      </c>
      <c r="E25" s="12"/>
      <c r="F25" s="12"/>
      <c r="G25" s="12"/>
      <c r="H25" s="56">
        <f t="shared" si="1"/>
        <v>0</v>
      </c>
      <c r="I25" s="58">
        <f t="shared" ref="I25" si="2">SUM(C14*H25*D25)</f>
        <v>0</v>
      </c>
      <c r="J25" s="51"/>
      <c r="K25" s="29"/>
      <c r="L25" s="30"/>
    </row>
    <row r="26" spans="1:12" ht="15.75" thickBot="1" x14ac:dyDescent="0.3">
      <c r="A26" s="23">
        <v>10</v>
      </c>
      <c r="B26" s="11"/>
      <c r="C26" s="11"/>
      <c r="D26" s="53">
        <f t="shared" si="0"/>
        <v>0</v>
      </c>
      <c r="E26" s="12"/>
      <c r="F26" s="12"/>
      <c r="G26" s="12"/>
      <c r="H26" s="56">
        <f t="shared" si="1"/>
        <v>0</v>
      </c>
      <c r="I26" s="58">
        <f>SUM(C6*H26*D26)</f>
        <v>0</v>
      </c>
      <c r="J26" s="51"/>
      <c r="K26" s="29"/>
      <c r="L26" s="30"/>
    </row>
    <row r="27" spans="1:12" ht="15.75" thickBot="1" x14ac:dyDescent="0.3">
      <c r="A27" s="23">
        <v>11</v>
      </c>
      <c r="B27" s="11"/>
      <c r="C27" s="11"/>
      <c r="D27" s="53">
        <f t="shared" si="0"/>
        <v>0</v>
      </c>
      <c r="E27" s="22"/>
      <c r="F27" s="22"/>
      <c r="G27" s="22"/>
      <c r="H27" s="56">
        <f t="shared" si="1"/>
        <v>0</v>
      </c>
      <c r="I27" s="58">
        <f>SUM(C6*H27*D27)</f>
        <v>0</v>
      </c>
      <c r="J27" s="51"/>
      <c r="K27" s="29"/>
      <c r="L27" s="30"/>
    </row>
    <row r="28" spans="1:12" ht="15.75" thickBot="1" x14ac:dyDescent="0.3">
      <c r="A28" s="23">
        <v>12</v>
      </c>
      <c r="B28" s="11"/>
      <c r="C28" s="11"/>
      <c r="D28" s="53">
        <f t="shared" si="0"/>
        <v>0</v>
      </c>
      <c r="E28" s="22"/>
      <c r="F28" s="22"/>
      <c r="G28" s="22"/>
      <c r="H28" s="56">
        <f t="shared" si="1"/>
        <v>0</v>
      </c>
      <c r="I28" s="58">
        <f>SUM(C6*H28*D28)</f>
        <v>0</v>
      </c>
      <c r="J28" s="51"/>
      <c r="K28" s="29"/>
      <c r="L28" s="30"/>
    </row>
    <row r="29" spans="1:12" ht="15.75" thickBot="1" x14ac:dyDescent="0.3">
      <c r="A29" s="23">
        <v>13</v>
      </c>
      <c r="B29" s="11"/>
      <c r="C29" s="11"/>
      <c r="D29" s="53">
        <f t="shared" si="0"/>
        <v>0</v>
      </c>
      <c r="E29" s="22"/>
      <c r="F29" s="22"/>
      <c r="G29" s="22"/>
      <c r="H29" s="56">
        <f t="shared" si="1"/>
        <v>0</v>
      </c>
      <c r="I29" s="58">
        <f>SUM(C6*H29*D29)</f>
        <v>0</v>
      </c>
      <c r="J29" s="51"/>
      <c r="K29" s="29"/>
      <c r="L29" s="30"/>
    </row>
    <row r="30" spans="1:12" ht="15.75" thickBot="1" x14ac:dyDescent="0.3">
      <c r="A30" s="23">
        <v>14</v>
      </c>
      <c r="B30" s="11"/>
      <c r="C30" s="11"/>
      <c r="D30" s="53">
        <f t="shared" si="0"/>
        <v>0</v>
      </c>
      <c r="E30" s="22"/>
      <c r="F30" s="22"/>
      <c r="G30" s="22"/>
      <c r="H30" s="56">
        <f t="shared" si="1"/>
        <v>0</v>
      </c>
      <c r="I30" s="58">
        <f>SUM(C6*H30*D30)</f>
        <v>0</v>
      </c>
      <c r="J30" s="51"/>
      <c r="K30" s="29"/>
      <c r="L30" s="30"/>
    </row>
    <row r="31" spans="1:12" ht="15.75" thickBot="1" x14ac:dyDescent="0.3">
      <c r="A31" s="23">
        <v>15</v>
      </c>
      <c r="B31" s="11"/>
      <c r="C31" s="11"/>
      <c r="D31" s="53">
        <f t="shared" si="0"/>
        <v>0</v>
      </c>
      <c r="E31" s="22"/>
      <c r="F31" s="22"/>
      <c r="G31" s="22"/>
      <c r="H31" s="56">
        <f t="shared" si="1"/>
        <v>0</v>
      </c>
      <c r="I31" s="58">
        <f>SUM(C6*H31*D31)</f>
        <v>0</v>
      </c>
      <c r="J31" s="51"/>
      <c r="K31" s="29"/>
      <c r="L31" s="30"/>
    </row>
    <row r="32" spans="1:12" ht="15.75" thickBot="1" x14ac:dyDescent="0.3">
      <c r="A32" s="23">
        <v>16</v>
      </c>
      <c r="B32" s="11"/>
      <c r="C32" s="11"/>
      <c r="D32" s="53">
        <f t="shared" si="0"/>
        <v>0</v>
      </c>
      <c r="E32" s="22"/>
      <c r="F32" s="22"/>
      <c r="G32" s="22"/>
      <c r="H32" s="56">
        <f t="shared" si="1"/>
        <v>0</v>
      </c>
      <c r="I32" s="58">
        <f>SUM(C6*H32*D32)</f>
        <v>0</v>
      </c>
      <c r="J32" s="51"/>
      <c r="K32" s="29"/>
      <c r="L32" s="30"/>
    </row>
    <row r="33" spans="1:12" ht="15.75" thickBot="1" x14ac:dyDescent="0.3">
      <c r="A33" s="23">
        <v>17</v>
      </c>
      <c r="B33" s="11"/>
      <c r="C33" s="11"/>
      <c r="D33" s="53">
        <f t="shared" si="0"/>
        <v>0</v>
      </c>
      <c r="E33" s="22"/>
      <c r="F33" s="22"/>
      <c r="G33" s="22"/>
      <c r="H33" s="56">
        <f t="shared" si="1"/>
        <v>0</v>
      </c>
      <c r="I33" s="58">
        <f>SUM(C6*H33*D33)</f>
        <v>0</v>
      </c>
      <c r="J33" s="51"/>
      <c r="K33" s="29"/>
      <c r="L33" s="30"/>
    </row>
    <row r="34" spans="1:12" ht="15.75" thickBot="1" x14ac:dyDescent="0.3">
      <c r="A34" s="23">
        <v>18</v>
      </c>
      <c r="B34" s="11"/>
      <c r="C34" s="11"/>
      <c r="D34" s="53">
        <f t="shared" si="0"/>
        <v>0</v>
      </c>
      <c r="E34" s="22"/>
      <c r="F34" s="22"/>
      <c r="G34" s="22"/>
      <c r="H34" s="56">
        <f t="shared" si="1"/>
        <v>0</v>
      </c>
      <c r="I34" s="58">
        <f>SUM(C6*H34*D34)</f>
        <v>0</v>
      </c>
      <c r="J34" s="51"/>
      <c r="K34" s="29"/>
      <c r="L34" s="30"/>
    </row>
    <row r="35" spans="1:12" ht="15.75" thickBot="1" x14ac:dyDescent="0.3">
      <c r="A35" s="23">
        <v>19</v>
      </c>
      <c r="B35" s="11"/>
      <c r="C35" s="11"/>
      <c r="D35" s="53">
        <f t="shared" si="0"/>
        <v>0</v>
      </c>
      <c r="E35" s="22"/>
      <c r="F35" s="22"/>
      <c r="G35" s="22"/>
      <c r="H35" s="56">
        <f t="shared" si="1"/>
        <v>0</v>
      </c>
      <c r="I35" s="58">
        <f>SUM(C6*H35*D35)</f>
        <v>0</v>
      </c>
      <c r="J35" s="51"/>
      <c r="K35" s="29"/>
      <c r="L35" s="30"/>
    </row>
    <row r="36" spans="1:12" ht="15.75" thickBot="1" x14ac:dyDescent="0.3">
      <c r="A36" s="23">
        <v>20</v>
      </c>
      <c r="B36" s="11"/>
      <c r="C36" s="11"/>
      <c r="D36" s="53">
        <f t="shared" si="0"/>
        <v>0</v>
      </c>
      <c r="E36" s="22"/>
      <c r="F36" s="22"/>
      <c r="G36" s="22"/>
      <c r="H36" s="56">
        <f t="shared" si="1"/>
        <v>0</v>
      </c>
      <c r="I36" s="58">
        <f>SUM(C6*H36*D36)</f>
        <v>0</v>
      </c>
      <c r="J36" s="51"/>
      <c r="K36" s="29"/>
      <c r="L36" s="30"/>
    </row>
    <row r="37" spans="1:12" ht="15.75" thickBot="1" x14ac:dyDescent="0.3">
      <c r="A37" s="23">
        <v>21</v>
      </c>
      <c r="B37" s="11"/>
      <c r="C37" s="11"/>
      <c r="D37" s="53">
        <f t="shared" si="0"/>
        <v>0</v>
      </c>
      <c r="E37" s="22"/>
      <c r="F37" s="22"/>
      <c r="G37" s="22"/>
      <c r="H37" s="56">
        <f t="shared" si="1"/>
        <v>0</v>
      </c>
      <c r="I37" s="58">
        <f>SUM(C6*H37*D37)</f>
        <v>0</v>
      </c>
      <c r="J37" s="51"/>
      <c r="K37" s="29"/>
      <c r="L37" s="30"/>
    </row>
    <row r="38" spans="1:12" ht="15.75" thickBot="1" x14ac:dyDescent="0.3">
      <c r="A38" s="23">
        <v>22</v>
      </c>
      <c r="B38" s="11"/>
      <c r="C38" s="11"/>
      <c r="D38" s="53">
        <f t="shared" si="0"/>
        <v>0</v>
      </c>
      <c r="E38" s="22"/>
      <c r="F38" s="22"/>
      <c r="G38" s="22"/>
      <c r="H38" s="56">
        <f t="shared" si="1"/>
        <v>0</v>
      </c>
      <c r="I38" s="58">
        <f>SUM(C6*H38*D38)</f>
        <v>0</v>
      </c>
      <c r="J38" s="51"/>
      <c r="K38" s="29"/>
      <c r="L38" s="30"/>
    </row>
    <row r="39" spans="1:12" ht="15.75" thickBot="1" x14ac:dyDescent="0.3">
      <c r="A39" s="23">
        <v>23</v>
      </c>
      <c r="B39" s="11"/>
      <c r="C39" s="11"/>
      <c r="D39" s="53">
        <f t="shared" si="0"/>
        <v>0</v>
      </c>
      <c r="E39" s="22"/>
      <c r="F39" s="22"/>
      <c r="G39" s="22"/>
      <c r="H39" s="56">
        <f t="shared" si="1"/>
        <v>0</v>
      </c>
      <c r="I39" s="58">
        <f>SUM(C6*H39*D39)</f>
        <v>0</v>
      </c>
      <c r="J39" s="51"/>
      <c r="K39" s="29"/>
      <c r="L39" s="30"/>
    </row>
    <row r="40" spans="1:12" ht="15.75" thickBot="1" x14ac:dyDescent="0.3">
      <c r="A40" s="23">
        <v>24</v>
      </c>
      <c r="B40" s="11"/>
      <c r="C40" s="11"/>
      <c r="D40" s="53">
        <f t="shared" si="0"/>
        <v>0</v>
      </c>
      <c r="E40" s="22"/>
      <c r="F40" s="22"/>
      <c r="G40" s="22"/>
      <c r="H40" s="56">
        <f t="shared" si="1"/>
        <v>0</v>
      </c>
      <c r="I40" s="58">
        <f>SUM(C6*H40*D40)</f>
        <v>0</v>
      </c>
      <c r="J40" s="51"/>
      <c r="K40" s="29"/>
      <c r="L40" s="30"/>
    </row>
    <row r="41" spans="1:12" ht="15.75" thickBot="1" x14ac:dyDescent="0.3">
      <c r="A41" s="23">
        <v>25</v>
      </c>
      <c r="B41" s="11"/>
      <c r="C41" s="11"/>
      <c r="D41" s="53">
        <f t="shared" si="0"/>
        <v>0</v>
      </c>
      <c r="E41" s="22"/>
      <c r="F41" s="22"/>
      <c r="G41" s="22"/>
      <c r="H41" s="56">
        <f t="shared" si="1"/>
        <v>0</v>
      </c>
      <c r="I41" s="58">
        <f>SUM(C6*H41*D41)</f>
        <v>0</v>
      </c>
      <c r="J41" s="51"/>
      <c r="K41" s="29"/>
      <c r="L41" s="30"/>
    </row>
    <row r="42" spans="1:12" ht="15.75" thickBot="1" x14ac:dyDescent="0.3">
      <c r="A42" s="23">
        <v>26</v>
      </c>
      <c r="B42" s="11"/>
      <c r="C42" s="11"/>
      <c r="D42" s="53">
        <f t="shared" si="0"/>
        <v>0</v>
      </c>
      <c r="E42" s="22"/>
      <c r="F42" s="22"/>
      <c r="G42" s="22"/>
      <c r="H42" s="56">
        <f t="shared" si="1"/>
        <v>0</v>
      </c>
      <c r="I42" s="58">
        <f>SUM(C6*H42*D42)</f>
        <v>0</v>
      </c>
      <c r="J42" s="51"/>
      <c r="K42" s="29"/>
      <c r="L42" s="30"/>
    </row>
    <row r="43" spans="1:12" ht="15.75" thickBot="1" x14ac:dyDescent="0.3">
      <c r="A43" s="23">
        <v>27</v>
      </c>
      <c r="B43" s="11"/>
      <c r="C43" s="11"/>
      <c r="D43" s="53">
        <f t="shared" si="0"/>
        <v>0</v>
      </c>
      <c r="E43" s="22"/>
      <c r="F43" s="22"/>
      <c r="G43" s="22"/>
      <c r="H43" s="56">
        <f t="shared" si="1"/>
        <v>0</v>
      </c>
      <c r="I43" s="58">
        <f>SUM(C6*H43*D43)</f>
        <v>0</v>
      </c>
      <c r="J43" s="51"/>
      <c r="K43" s="29"/>
      <c r="L43" s="30"/>
    </row>
    <row r="44" spans="1:12" ht="15.75" thickBot="1" x14ac:dyDescent="0.3">
      <c r="A44" s="23">
        <v>28</v>
      </c>
      <c r="B44" s="11"/>
      <c r="C44" s="11"/>
      <c r="D44" s="53">
        <f t="shared" si="0"/>
        <v>0</v>
      </c>
      <c r="E44" s="22"/>
      <c r="F44" s="22"/>
      <c r="G44" s="22"/>
      <c r="H44" s="56">
        <f t="shared" si="1"/>
        <v>0</v>
      </c>
      <c r="I44" s="58">
        <f>SUM(C6*H44*D44)</f>
        <v>0</v>
      </c>
      <c r="J44" s="51"/>
      <c r="K44" s="29"/>
      <c r="L44" s="30"/>
    </row>
    <row r="45" spans="1:12" ht="15.75" thickBot="1" x14ac:dyDescent="0.3">
      <c r="A45" s="23">
        <v>29</v>
      </c>
      <c r="B45" s="11"/>
      <c r="C45" s="11"/>
      <c r="D45" s="53">
        <f t="shared" si="0"/>
        <v>0</v>
      </c>
      <c r="E45" s="22"/>
      <c r="F45" s="22"/>
      <c r="G45" s="22"/>
      <c r="H45" s="56">
        <f t="shared" si="1"/>
        <v>0</v>
      </c>
      <c r="I45" s="58">
        <f>SUM(C6*H45*D45)</f>
        <v>0</v>
      </c>
      <c r="J45" s="51"/>
      <c r="K45" s="29"/>
      <c r="L45" s="30"/>
    </row>
    <row r="46" spans="1:12" ht="15.75" thickBot="1" x14ac:dyDescent="0.3">
      <c r="A46" s="23">
        <v>30</v>
      </c>
      <c r="B46" s="11"/>
      <c r="C46" s="11"/>
      <c r="D46" s="53">
        <f t="shared" si="0"/>
        <v>0</v>
      </c>
      <c r="E46" s="22"/>
      <c r="F46" s="22"/>
      <c r="G46" s="22"/>
      <c r="H46" s="56">
        <f t="shared" si="1"/>
        <v>0</v>
      </c>
      <c r="I46" s="58">
        <f>SUM(C6*H46*D46)</f>
        <v>0</v>
      </c>
      <c r="J46" s="51"/>
      <c r="K46" s="29"/>
      <c r="L46" s="30"/>
    </row>
    <row r="47" spans="1:12" ht="15.75" thickBot="1" x14ac:dyDescent="0.3">
      <c r="A47" s="23">
        <v>31</v>
      </c>
      <c r="B47" s="11"/>
      <c r="C47" s="11"/>
      <c r="D47" s="53">
        <f t="shared" si="0"/>
        <v>0</v>
      </c>
      <c r="E47" s="22"/>
      <c r="F47" s="22"/>
      <c r="G47" s="22"/>
      <c r="H47" s="56">
        <f t="shared" si="1"/>
        <v>0</v>
      </c>
      <c r="I47" s="58">
        <f>SUM(C6*H47*D47)</f>
        <v>0</v>
      </c>
      <c r="J47" s="51"/>
      <c r="K47" s="29"/>
      <c r="L47" s="30"/>
    </row>
    <row r="48" spans="1:12" ht="15.75" thickBot="1" x14ac:dyDescent="0.3">
      <c r="A48" s="23">
        <v>32</v>
      </c>
      <c r="B48" s="11"/>
      <c r="C48" s="11"/>
      <c r="D48" s="53">
        <f t="shared" si="0"/>
        <v>0</v>
      </c>
      <c r="E48" s="22"/>
      <c r="F48" s="22"/>
      <c r="G48" s="22"/>
      <c r="H48" s="56">
        <f t="shared" si="1"/>
        <v>0</v>
      </c>
      <c r="I48" s="58">
        <f>SUM(C6*H48*D48)</f>
        <v>0</v>
      </c>
      <c r="J48" s="51"/>
      <c r="K48" s="29"/>
      <c r="L48" s="30"/>
    </row>
    <row r="49" spans="1:12" ht="15.75" thickBot="1" x14ac:dyDescent="0.3">
      <c r="A49" s="23">
        <v>33</v>
      </c>
      <c r="B49" s="11"/>
      <c r="C49" s="11"/>
      <c r="D49" s="53">
        <f t="shared" si="0"/>
        <v>0</v>
      </c>
      <c r="E49" s="22"/>
      <c r="F49" s="22"/>
      <c r="G49" s="22"/>
      <c r="H49" s="56">
        <f t="shared" si="1"/>
        <v>0</v>
      </c>
      <c r="I49" s="58">
        <f>SUM(C6*H49*D49)</f>
        <v>0</v>
      </c>
      <c r="J49" s="51"/>
      <c r="K49" s="29"/>
      <c r="L49" s="30"/>
    </row>
    <row r="50" spans="1:12" ht="15.75" thickBot="1" x14ac:dyDescent="0.3">
      <c r="A50" s="23">
        <v>34</v>
      </c>
      <c r="B50" s="11"/>
      <c r="C50" s="11"/>
      <c r="D50" s="53">
        <f t="shared" si="0"/>
        <v>0</v>
      </c>
      <c r="E50" s="22"/>
      <c r="F50" s="22"/>
      <c r="G50" s="22"/>
      <c r="H50" s="56">
        <f t="shared" si="1"/>
        <v>0</v>
      </c>
      <c r="I50" s="58">
        <f>SUM(C6*H50*D50)</f>
        <v>0</v>
      </c>
      <c r="J50" s="51"/>
      <c r="K50" s="29"/>
      <c r="L50" s="30"/>
    </row>
    <row r="51" spans="1:12" ht="15.75" thickBot="1" x14ac:dyDescent="0.3">
      <c r="A51" s="23">
        <v>35</v>
      </c>
      <c r="B51" s="11"/>
      <c r="C51" s="11"/>
      <c r="D51" s="53">
        <f t="shared" si="0"/>
        <v>0</v>
      </c>
      <c r="E51" s="22"/>
      <c r="F51" s="22"/>
      <c r="G51" s="22"/>
      <c r="H51" s="56">
        <f t="shared" si="1"/>
        <v>0</v>
      </c>
      <c r="I51" s="58">
        <f>SUM(C6*H51*D51)</f>
        <v>0</v>
      </c>
      <c r="J51" s="51"/>
      <c r="K51" s="29"/>
      <c r="L51" s="30"/>
    </row>
    <row r="52" spans="1:12" ht="15.75" thickBot="1" x14ac:dyDescent="0.3">
      <c r="A52" s="23">
        <v>36</v>
      </c>
      <c r="B52" s="11"/>
      <c r="C52" s="11"/>
      <c r="D52" s="53">
        <f t="shared" si="0"/>
        <v>0</v>
      </c>
      <c r="E52" s="22"/>
      <c r="F52" s="22"/>
      <c r="G52" s="22"/>
      <c r="H52" s="56">
        <f t="shared" si="1"/>
        <v>0</v>
      </c>
      <c r="I52" s="58">
        <f>SUM(C6*H52*D52)</f>
        <v>0</v>
      </c>
      <c r="J52" s="51"/>
      <c r="K52" s="29"/>
      <c r="L52" s="30"/>
    </row>
    <row r="53" spans="1:12" ht="15.75" thickBot="1" x14ac:dyDescent="0.3">
      <c r="A53" s="23">
        <v>37</v>
      </c>
      <c r="B53" s="11"/>
      <c r="C53" s="11"/>
      <c r="D53" s="53">
        <f t="shared" si="0"/>
        <v>0</v>
      </c>
      <c r="E53" s="22"/>
      <c r="F53" s="22"/>
      <c r="G53" s="22"/>
      <c r="H53" s="56">
        <f t="shared" si="1"/>
        <v>0</v>
      </c>
      <c r="I53" s="58">
        <f>SUM(C6*H53*D53)</f>
        <v>0</v>
      </c>
      <c r="J53" s="51"/>
      <c r="K53" s="29"/>
      <c r="L53" s="30"/>
    </row>
    <row r="54" spans="1:12" ht="15.75" thickBot="1" x14ac:dyDescent="0.3">
      <c r="A54" s="23">
        <v>38</v>
      </c>
      <c r="B54" s="11"/>
      <c r="C54" s="11"/>
      <c r="D54" s="53">
        <f t="shared" si="0"/>
        <v>0</v>
      </c>
      <c r="E54" s="22"/>
      <c r="F54" s="22"/>
      <c r="G54" s="22"/>
      <c r="H54" s="56">
        <f t="shared" si="1"/>
        <v>0</v>
      </c>
      <c r="I54" s="58">
        <f>SUM(C6*H54*D54)</f>
        <v>0</v>
      </c>
      <c r="J54" s="51"/>
      <c r="K54" s="29"/>
      <c r="L54" s="30"/>
    </row>
    <row r="55" spans="1:12" ht="15.75" thickBot="1" x14ac:dyDescent="0.3">
      <c r="A55" s="23">
        <v>39</v>
      </c>
      <c r="B55" s="11"/>
      <c r="C55" s="11"/>
      <c r="D55" s="53">
        <f t="shared" si="0"/>
        <v>0</v>
      </c>
      <c r="E55" s="22"/>
      <c r="F55" s="22"/>
      <c r="G55" s="22"/>
      <c r="H55" s="56">
        <f t="shared" si="1"/>
        <v>0</v>
      </c>
      <c r="I55" s="58">
        <f>SUM(C6*H55*D55)</f>
        <v>0</v>
      </c>
      <c r="J55" s="51"/>
      <c r="K55" s="29"/>
      <c r="L55" s="30"/>
    </row>
    <row r="56" spans="1:12" ht="15.75" thickBot="1" x14ac:dyDescent="0.3">
      <c r="A56" s="23">
        <v>40</v>
      </c>
      <c r="B56" s="11"/>
      <c r="C56" s="11"/>
      <c r="D56" s="53">
        <f t="shared" si="0"/>
        <v>0</v>
      </c>
      <c r="E56" s="22"/>
      <c r="F56" s="22"/>
      <c r="G56" s="22"/>
      <c r="H56" s="56">
        <f t="shared" si="1"/>
        <v>0</v>
      </c>
      <c r="I56" s="58">
        <f>SUM(C6*H56*D56)</f>
        <v>0</v>
      </c>
      <c r="J56" s="51"/>
      <c r="K56" s="29"/>
      <c r="L56" s="30"/>
    </row>
    <row r="57" spans="1:12" ht="15.75" thickBot="1" x14ac:dyDescent="0.3">
      <c r="A57" s="23">
        <v>41</v>
      </c>
      <c r="B57" s="11"/>
      <c r="C57" s="11"/>
      <c r="D57" s="53">
        <f t="shared" si="0"/>
        <v>0</v>
      </c>
      <c r="E57" s="22"/>
      <c r="F57" s="22"/>
      <c r="G57" s="22"/>
      <c r="H57" s="56">
        <f t="shared" si="1"/>
        <v>0</v>
      </c>
      <c r="I57" s="58">
        <f>SUM(C6*H57*D57)</f>
        <v>0</v>
      </c>
      <c r="J57" s="51"/>
      <c r="K57" s="29"/>
      <c r="L57" s="30"/>
    </row>
    <row r="58" spans="1:12" ht="15.75" thickBot="1" x14ac:dyDescent="0.3">
      <c r="A58" s="23">
        <v>42</v>
      </c>
      <c r="B58" s="11"/>
      <c r="C58" s="11"/>
      <c r="D58" s="53">
        <f t="shared" si="0"/>
        <v>0</v>
      </c>
      <c r="E58" s="22"/>
      <c r="F58" s="22"/>
      <c r="G58" s="22"/>
      <c r="H58" s="56">
        <f t="shared" si="1"/>
        <v>0</v>
      </c>
      <c r="I58" s="58">
        <f>SUM(C6*H58*D58)</f>
        <v>0</v>
      </c>
      <c r="J58" s="51"/>
      <c r="K58" s="29"/>
      <c r="L58" s="30"/>
    </row>
    <row r="59" spans="1:12" ht="15.75" thickBot="1" x14ac:dyDescent="0.3">
      <c r="A59" s="23">
        <v>43</v>
      </c>
      <c r="B59" s="11"/>
      <c r="C59" s="11"/>
      <c r="D59" s="53">
        <f t="shared" si="0"/>
        <v>0</v>
      </c>
      <c r="E59" s="22"/>
      <c r="F59" s="22"/>
      <c r="G59" s="22"/>
      <c r="H59" s="56">
        <f t="shared" si="1"/>
        <v>0</v>
      </c>
      <c r="I59" s="58">
        <f>SUM(C6*H59*D59)</f>
        <v>0</v>
      </c>
      <c r="J59" s="51"/>
      <c r="K59" s="29"/>
      <c r="L59" s="30"/>
    </row>
    <row r="60" spans="1:12" ht="15.75" thickBot="1" x14ac:dyDescent="0.3">
      <c r="A60" s="23">
        <v>44</v>
      </c>
      <c r="B60" s="11"/>
      <c r="C60" s="11"/>
      <c r="D60" s="53">
        <f t="shared" si="0"/>
        <v>0</v>
      </c>
      <c r="E60" s="22"/>
      <c r="F60" s="22"/>
      <c r="G60" s="22"/>
      <c r="H60" s="56">
        <f t="shared" si="1"/>
        <v>0</v>
      </c>
      <c r="I60" s="58">
        <f>SUM(C6*H60*D60)</f>
        <v>0</v>
      </c>
      <c r="J60" s="51"/>
      <c r="K60" s="29"/>
      <c r="L60" s="30"/>
    </row>
    <row r="61" spans="1:12" ht="15.75" thickBot="1" x14ac:dyDescent="0.3">
      <c r="A61" s="24" t="s">
        <v>15</v>
      </c>
      <c r="B61" s="25"/>
      <c r="C61" s="25"/>
      <c r="D61" s="54">
        <f>SUM(D17:D60)</f>
        <v>7</v>
      </c>
      <c r="E61" s="25">
        <f>SUM(E17:E60)</f>
        <v>8</v>
      </c>
      <c r="F61" s="25">
        <f>SUM(F17:F60)</f>
        <v>4</v>
      </c>
      <c r="G61" s="25"/>
      <c r="H61" s="57">
        <f>SUM(H17:H60)</f>
        <v>4</v>
      </c>
      <c r="I61" s="59">
        <f>SUM(I17:I60)</f>
        <v>15.400000000000002</v>
      </c>
      <c r="J61" s="34"/>
      <c r="K61" s="31"/>
      <c r="L61" s="32"/>
    </row>
  </sheetData>
  <sheetProtection algorithmName="SHA-512" hashValue="QfR1sbCcvDLeTs4feyvB5eLtjNM+fUINsg06SIn/Tudhs63HSRV7cfroYXNPMrNkW22mOlzW1VTEIlxi0fViMg==" saltValue="A9YnUROtsADDz5lD93lHxw==" spinCount="100000" sheet="1" objects="1" scenarios="1"/>
  <protectedRanges>
    <protectedRange sqref="J17:J60" name="Plage3"/>
    <protectedRange sqref="E17:G60" name="Plage2"/>
    <protectedRange sqref="B17:C60" name="Plage1"/>
  </protectedRanges>
  <mergeCells count="9">
    <mergeCell ref="A8:M12"/>
    <mergeCell ref="A15:C15"/>
    <mergeCell ref="D15:F15"/>
    <mergeCell ref="G15:K15"/>
    <mergeCell ref="A1:P1"/>
    <mergeCell ref="B2:D2"/>
    <mergeCell ref="A6:B6"/>
    <mergeCell ref="A4:M4"/>
    <mergeCell ref="N5:Q9"/>
  </mergeCells>
  <dataValidations count="2">
    <dataValidation errorStyle="warning" allowBlank="1" showInputMessage="1" showErrorMessage="1" sqref="C6 D17:G61" xr:uid="{D46863D4-B466-4A6B-97CE-388CD633F175}"/>
    <dataValidation type="list" errorStyle="warning" allowBlank="1" showInputMessage="1" showErrorMessage="1" sqref="B2:C2" xr:uid="{00000000-0002-0000-0100-000002000000}">
      <formula1>$N$3:$N$12</formula1>
    </dataValidation>
  </dataValidations>
  <pageMargins left="0.7" right="0.7" top="0.75" bottom="0.75" header="0.3" footer="0.3"/>
  <pageSetup paperSize="9"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0"/>
  <sheetViews>
    <sheetView workbookViewId="0">
      <selection activeCell="Q6" sqref="Q6"/>
    </sheetView>
  </sheetViews>
  <sheetFormatPr baseColWidth="10" defaultRowHeight="15" x14ac:dyDescent="0.25"/>
  <cols>
    <col min="1" max="1" width="11.42578125" style="15"/>
    <col min="2" max="2" width="10.85546875" style="19"/>
    <col min="3" max="16384" width="11.42578125" style="15"/>
  </cols>
  <sheetData>
    <row r="1" spans="1:24" ht="18.75" x14ac:dyDescent="0.3">
      <c r="A1" s="109" t="s">
        <v>16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</row>
    <row r="2" spans="1:24" ht="18" customHeight="1" x14ac:dyDescent="0.25">
      <c r="A2" s="16"/>
      <c r="B2" s="16"/>
      <c r="C2" s="132" t="s">
        <v>40</v>
      </c>
      <c r="D2" s="132"/>
      <c r="E2" s="132"/>
      <c r="F2" s="132"/>
      <c r="G2" s="132"/>
      <c r="H2" s="132"/>
      <c r="I2" s="132"/>
      <c r="J2" s="132"/>
      <c r="K2" s="132"/>
      <c r="L2" s="132"/>
      <c r="M2" s="16"/>
      <c r="N2" s="16"/>
      <c r="O2" s="16"/>
      <c r="P2" s="16"/>
      <c r="R2" s="119"/>
      <c r="S2" s="119"/>
      <c r="T2" s="119"/>
      <c r="U2" s="119"/>
      <c r="V2" s="119"/>
      <c r="W2" s="119"/>
    </row>
    <row r="3" spans="1:24" ht="15.75" customHeight="1" x14ac:dyDescent="0.25">
      <c r="A3" s="16"/>
      <c r="B3" s="16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7"/>
      <c r="N3" s="17"/>
      <c r="O3" s="17"/>
      <c r="P3" s="17"/>
      <c r="Q3" s="17"/>
      <c r="R3" s="119"/>
      <c r="S3" s="119"/>
      <c r="T3" s="119"/>
      <c r="U3" s="119"/>
      <c r="V3" s="119"/>
      <c r="W3" s="119"/>
    </row>
    <row r="4" spans="1:24" ht="18" x14ac:dyDescent="0.25">
      <c r="A4" s="16"/>
      <c r="B4" s="16"/>
      <c r="C4" s="132"/>
      <c r="D4" s="132"/>
      <c r="E4" s="132"/>
      <c r="F4" s="132"/>
      <c r="G4" s="132"/>
      <c r="H4" s="132"/>
      <c r="I4" s="132"/>
      <c r="J4" s="132"/>
      <c r="K4" s="132"/>
      <c r="L4" s="132"/>
      <c r="P4" s="17"/>
      <c r="Q4" s="17"/>
      <c r="R4" s="119"/>
      <c r="S4" s="119"/>
      <c r="T4" s="119"/>
      <c r="U4" s="119"/>
      <c r="V4" s="119"/>
      <c r="W4" s="119"/>
    </row>
    <row r="5" spans="1:24" ht="18" x14ac:dyDescent="0.25">
      <c r="A5" s="16"/>
      <c r="B5" s="16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45"/>
      <c r="N5" s="46"/>
      <c r="O5" s="46"/>
      <c r="P5" s="17"/>
      <c r="Q5" s="17"/>
      <c r="R5" s="119"/>
      <c r="S5" s="119"/>
      <c r="T5" s="119"/>
      <c r="U5" s="119"/>
      <c r="V5" s="119"/>
      <c r="W5" s="119"/>
    </row>
    <row r="6" spans="1:24" ht="18.75" thickBot="1" x14ac:dyDescent="0.3">
      <c r="A6" s="16"/>
      <c r="B6" s="16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45"/>
      <c r="N6" s="46"/>
      <c r="O6" s="46"/>
      <c r="P6" s="17"/>
      <c r="Q6" s="17"/>
      <c r="R6" s="119"/>
      <c r="S6" s="119"/>
      <c r="T6" s="119"/>
      <c r="U6" s="119"/>
      <c r="V6" s="119"/>
      <c r="W6" s="119"/>
    </row>
    <row r="7" spans="1:24" ht="18.75" thickBot="1" x14ac:dyDescent="0.3">
      <c r="A7" s="17"/>
      <c r="B7" s="16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45"/>
      <c r="N7" s="20">
        <f>'Registre du logeur'!C6</f>
        <v>0.55000000000000004</v>
      </c>
      <c r="O7" s="117" t="s">
        <v>39</v>
      </c>
      <c r="P7" s="118"/>
      <c r="Q7" s="17"/>
      <c r="R7" s="119"/>
      <c r="S7" s="119"/>
      <c r="T7" s="119"/>
      <c r="U7" s="119"/>
      <c r="V7" s="119"/>
      <c r="W7" s="119"/>
    </row>
    <row r="8" spans="1:24" ht="18.75" thickBot="1" x14ac:dyDescent="0.3">
      <c r="A8" s="17"/>
      <c r="B8" s="16"/>
      <c r="C8" s="17"/>
      <c r="D8" s="17"/>
      <c r="E8" s="17"/>
      <c r="F8" s="17"/>
      <c r="G8" s="17"/>
      <c r="H8" s="17"/>
      <c r="I8" s="18"/>
      <c r="J8" s="18"/>
      <c r="K8" s="18"/>
      <c r="L8" s="17"/>
      <c r="M8" s="17"/>
      <c r="N8" s="17"/>
      <c r="O8" s="17"/>
      <c r="P8" s="17"/>
      <c r="R8" s="119"/>
      <c r="S8" s="119"/>
      <c r="T8" s="119"/>
      <c r="U8" s="119"/>
      <c r="V8" s="119"/>
      <c r="W8" s="119"/>
    </row>
    <row r="9" spans="1:24" ht="15.75" thickBot="1" x14ac:dyDescent="0.3">
      <c r="A9" s="127"/>
      <c r="B9" s="128"/>
      <c r="C9" s="129" t="s">
        <v>24</v>
      </c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1"/>
      <c r="R9" s="119"/>
      <c r="S9" s="119"/>
      <c r="T9" s="119"/>
      <c r="U9" s="119"/>
      <c r="V9" s="119"/>
      <c r="W9" s="119"/>
    </row>
    <row r="10" spans="1:24" s="19" customFormat="1" ht="15.75" thickBot="1" x14ac:dyDescent="0.3">
      <c r="A10" s="127"/>
      <c r="B10" s="127"/>
      <c r="C10" s="7">
        <v>1</v>
      </c>
      <c r="D10" s="7">
        <v>2</v>
      </c>
      <c r="E10" s="7">
        <v>3</v>
      </c>
      <c r="F10" s="7">
        <v>4</v>
      </c>
      <c r="G10" s="7">
        <v>5</v>
      </c>
      <c r="H10" s="7">
        <v>6</v>
      </c>
      <c r="I10" s="7">
        <v>7</v>
      </c>
      <c r="J10" s="7">
        <v>8</v>
      </c>
      <c r="K10" s="7">
        <v>9</v>
      </c>
      <c r="L10" s="7">
        <v>10</v>
      </c>
      <c r="M10" s="7">
        <v>11</v>
      </c>
      <c r="N10" s="7">
        <v>12</v>
      </c>
      <c r="O10" s="7">
        <v>13</v>
      </c>
      <c r="P10" s="7">
        <v>14</v>
      </c>
      <c r="Q10" s="13">
        <v>15</v>
      </c>
      <c r="R10" s="119"/>
      <c r="S10" s="119"/>
      <c r="T10" s="119"/>
      <c r="U10" s="119"/>
      <c r="V10" s="119"/>
      <c r="W10" s="119"/>
      <c r="X10" s="15"/>
    </row>
    <row r="11" spans="1:24" ht="15.75" thickBot="1" x14ac:dyDescent="0.3">
      <c r="A11" s="125" t="s">
        <v>0</v>
      </c>
      <c r="B11" s="6">
        <v>1</v>
      </c>
      <c r="C11" s="1">
        <f>N7</f>
        <v>0.55000000000000004</v>
      </c>
      <c r="D11" s="2">
        <f>N7*D10</f>
        <v>1.1000000000000001</v>
      </c>
      <c r="E11" s="2">
        <f>N7*E10</f>
        <v>1.6500000000000001</v>
      </c>
      <c r="F11" s="2">
        <f>N7*F10</f>
        <v>2.2000000000000002</v>
      </c>
      <c r="G11" s="2">
        <f>N7*G10</f>
        <v>2.75</v>
      </c>
      <c r="H11" s="2">
        <f>N7*H10</f>
        <v>3.3000000000000003</v>
      </c>
      <c r="I11" s="2">
        <f>N7*I10</f>
        <v>3.8500000000000005</v>
      </c>
      <c r="J11" s="2">
        <f>N7*J10</f>
        <v>4.4000000000000004</v>
      </c>
      <c r="K11" s="2">
        <f>N7*K10</f>
        <v>4.95</v>
      </c>
      <c r="L11" s="2">
        <f>N7*L10</f>
        <v>5.5</v>
      </c>
      <c r="M11" s="2">
        <f>N7*M10</f>
        <v>6.0500000000000007</v>
      </c>
      <c r="N11" s="2">
        <f>N7*N10</f>
        <v>6.6000000000000005</v>
      </c>
      <c r="O11" s="2">
        <f>N7*O10</f>
        <v>7.15</v>
      </c>
      <c r="P11" s="4">
        <f>N7*P10</f>
        <v>7.7000000000000011</v>
      </c>
      <c r="Q11" s="5">
        <f>N7*Q10</f>
        <v>8.25</v>
      </c>
    </row>
    <row r="12" spans="1:24" ht="15.75" thickBot="1" x14ac:dyDescent="0.3">
      <c r="A12" s="125"/>
      <c r="B12" s="6">
        <v>2</v>
      </c>
      <c r="C12" s="3">
        <f>C11*B12</f>
        <v>1.1000000000000001</v>
      </c>
      <c r="D12" s="3">
        <f>D11*B12</f>
        <v>2.2000000000000002</v>
      </c>
      <c r="E12" s="3">
        <f>E11*B12</f>
        <v>3.3000000000000003</v>
      </c>
      <c r="F12" s="3">
        <f>F11*B12</f>
        <v>4.4000000000000004</v>
      </c>
      <c r="G12" s="3">
        <f>G11*B12</f>
        <v>5.5</v>
      </c>
      <c r="H12" s="3">
        <f>H11*B12</f>
        <v>6.6000000000000005</v>
      </c>
      <c r="I12" s="3">
        <f>I11*B12</f>
        <v>7.7000000000000011</v>
      </c>
      <c r="J12" s="3">
        <f>J11*B12</f>
        <v>8.8000000000000007</v>
      </c>
      <c r="K12" s="3">
        <f>K11*B12</f>
        <v>9.9</v>
      </c>
      <c r="L12" s="3">
        <f>L11*B12</f>
        <v>11</v>
      </c>
      <c r="M12" s="3">
        <f>M11*B12</f>
        <v>12.100000000000001</v>
      </c>
      <c r="N12" s="3">
        <f>N11*B12</f>
        <v>13.200000000000001</v>
      </c>
      <c r="O12" s="3">
        <f>O11*B12</f>
        <v>14.3</v>
      </c>
      <c r="P12" s="3">
        <f>P11*B12</f>
        <v>15.400000000000002</v>
      </c>
      <c r="Q12" s="3">
        <f>B12*Q11</f>
        <v>16.5</v>
      </c>
    </row>
    <row r="13" spans="1:24" ht="15.75" thickBot="1" x14ac:dyDescent="0.3">
      <c r="A13" s="125"/>
      <c r="B13" s="6">
        <v>3</v>
      </c>
      <c r="C13" s="3">
        <f>C11*B13</f>
        <v>1.6500000000000001</v>
      </c>
      <c r="D13" s="3">
        <f>D11*B13</f>
        <v>3.3000000000000003</v>
      </c>
      <c r="E13" s="3">
        <f>E11*B13</f>
        <v>4.95</v>
      </c>
      <c r="F13" s="3">
        <f>F11*B13</f>
        <v>6.6000000000000005</v>
      </c>
      <c r="G13" s="3">
        <f>G11*B13</f>
        <v>8.25</v>
      </c>
      <c r="H13" s="3">
        <f>H11*B13</f>
        <v>9.9</v>
      </c>
      <c r="I13" s="3">
        <f>I11*B13</f>
        <v>11.55</v>
      </c>
      <c r="J13" s="3">
        <f>J11*B13</f>
        <v>13.200000000000001</v>
      </c>
      <c r="K13" s="3">
        <f>K11*B13</f>
        <v>14.850000000000001</v>
      </c>
      <c r="L13" s="3">
        <f>L11*B13</f>
        <v>16.5</v>
      </c>
      <c r="M13" s="3">
        <f>M11*B13</f>
        <v>18.150000000000002</v>
      </c>
      <c r="N13" s="3">
        <f>N11*B13</f>
        <v>19.8</v>
      </c>
      <c r="O13" s="3">
        <f>O11*B13</f>
        <v>21.450000000000003</v>
      </c>
      <c r="P13" s="3">
        <f>P11*B13</f>
        <v>23.1</v>
      </c>
      <c r="Q13" s="3">
        <f>Q11*B13</f>
        <v>24.75</v>
      </c>
    </row>
    <row r="14" spans="1:24" ht="15.75" thickBot="1" x14ac:dyDescent="0.3">
      <c r="A14" s="125"/>
      <c r="B14" s="6">
        <v>4</v>
      </c>
      <c r="C14" s="3">
        <f>C11*B14</f>
        <v>2.2000000000000002</v>
      </c>
      <c r="D14" s="3">
        <f>D11*B14</f>
        <v>4.4000000000000004</v>
      </c>
      <c r="E14" s="3">
        <f>E11*B14</f>
        <v>6.6000000000000005</v>
      </c>
      <c r="F14" s="3">
        <f>F11*B14</f>
        <v>8.8000000000000007</v>
      </c>
      <c r="G14" s="3">
        <f>G11*B14</f>
        <v>11</v>
      </c>
      <c r="H14" s="3">
        <f>H11*B14</f>
        <v>13.200000000000001</v>
      </c>
      <c r="I14" s="3">
        <f>I11*B14</f>
        <v>15.400000000000002</v>
      </c>
      <c r="J14" s="3">
        <f>J11*B14</f>
        <v>17.600000000000001</v>
      </c>
      <c r="K14" s="3">
        <f>K11*B14</f>
        <v>19.8</v>
      </c>
      <c r="L14" s="3">
        <f>L11*B14</f>
        <v>22</v>
      </c>
      <c r="M14" s="3">
        <f>M11*B14</f>
        <v>24.200000000000003</v>
      </c>
      <c r="N14" s="3">
        <f>N11*B14</f>
        <v>26.400000000000002</v>
      </c>
      <c r="O14" s="3">
        <f>O11*B14</f>
        <v>28.6</v>
      </c>
      <c r="P14" s="3">
        <f>P11*B14</f>
        <v>30.800000000000004</v>
      </c>
      <c r="Q14" s="3">
        <f>Q11*B14</f>
        <v>33</v>
      </c>
    </row>
    <row r="15" spans="1:24" ht="15.75" thickBot="1" x14ac:dyDescent="0.3">
      <c r="A15" s="125"/>
      <c r="B15" s="6">
        <v>5</v>
      </c>
      <c r="C15" s="3">
        <f>C11*B15</f>
        <v>2.75</v>
      </c>
      <c r="D15" s="3">
        <f>D11*B15</f>
        <v>5.5</v>
      </c>
      <c r="E15" s="3">
        <f>E11*B15</f>
        <v>8.25</v>
      </c>
      <c r="F15" s="3">
        <f>F11*B15</f>
        <v>11</v>
      </c>
      <c r="G15" s="3">
        <f>G11*B15</f>
        <v>13.75</v>
      </c>
      <c r="H15" s="3">
        <f>H11*B15</f>
        <v>16.5</v>
      </c>
      <c r="I15" s="3">
        <f>I11*B15</f>
        <v>19.250000000000004</v>
      </c>
      <c r="J15" s="3">
        <f>J11*B15</f>
        <v>22</v>
      </c>
      <c r="K15" s="3">
        <f>K11*B15</f>
        <v>24.75</v>
      </c>
      <c r="L15" s="3">
        <f>L11*B15</f>
        <v>27.5</v>
      </c>
      <c r="M15" s="3">
        <f>M11*B15</f>
        <v>30.250000000000004</v>
      </c>
      <c r="N15" s="3">
        <f>N11*B15</f>
        <v>33</v>
      </c>
      <c r="O15" s="3">
        <f>O11*B15</f>
        <v>35.75</v>
      </c>
      <c r="P15" s="3">
        <f>P11*B15</f>
        <v>38.500000000000007</v>
      </c>
      <c r="Q15" s="3">
        <f>Q11*B15</f>
        <v>41.25</v>
      </c>
    </row>
    <row r="16" spans="1:24" ht="15.75" thickBot="1" x14ac:dyDescent="0.3">
      <c r="A16" s="125"/>
      <c r="B16" s="6">
        <v>6</v>
      </c>
      <c r="C16" s="3">
        <f>C11*B16</f>
        <v>3.3000000000000003</v>
      </c>
      <c r="D16" s="3">
        <f>D11*B16</f>
        <v>6.6000000000000005</v>
      </c>
      <c r="E16" s="3">
        <f>E11*B16</f>
        <v>9.9</v>
      </c>
      <c r="F16" s="3">
        <f>F11*B16</f>
        <v>13.200000000000001</v>
      </c>
      <c r="G16" s="3">
        <f>G11*B16</f>
        <v>16.5</v>
      </c>
      <c r="H16" s="3">
        <f>H11*B16</f>
        <v>19.8</v>
      </c>
      <c r="I16" s="3">
        <f>I11*B16</f>
        <v>23.1</v>
      </c>
      <c r="J16" s="3">
        <f>J11*B16</f>
        <v>26.400000000000002</v>
      </c>
      <c r="K16" s="3">
        <f>K11*B16</f>
        <v>29.700000000000003</v>
      </c>
      <c r="L16" s="3">
        <f>L11*B16</f>
        <v>33</v>
      </c>
      <c r="M16" s="3">
        <f>M11*B16</f>
        <v>36.300000000000004</v>
      </c>
      <c r="N16" s="3">
        <f>N11*B16</f>
        <v>39.6</v>
      </c>
      <c r="O16" s="3">
        <f>O11*B16</f>
        <v>42.900000000000006</v>
      </c>
      <c r="P16" s="3">
        <f>P11*B16</f>
        <v>46.2</v>
      </c>
      <c r="Q16" s="3">
        <f>Q11*B16</f>
        <v>49.5</v>
      </c>
    </row>
    <row r="17" spans="1:24" s="19" customFormat="1" ht="15.75" thickBot="1" x14ac:dyDescent="0.3">
      <c r="A17" s="125"/>
      <c r="B17" s="6">
        <v>7</v>
      </c>
      <c r="C17" s="8">
        <f>C11*B17</f>
        <v>3.8500000000000005</v>
      </c>
      <c r="D17" s="8">
        <f>D11*B17</f>
        <v>7.7000000000000011</v>
      </c>
      <c r="E17" s="8">
        <f>E11*B17</f>
        <v>11.55</v>
      </c>
      <c r="F17" s="8">
        <f>F11*B17</f>
        <v>15.400000000000002</v>
      </c>
      <c r="G17" s="8">
        <f>G11*B17</f>
        <v>19.25</v>
      </c>
      <c r="H17" s="8">
        <f>H11*B17</f>
        <v>23.1</v>
      </c>
      <c r="I17" s="8">
        <f>I11*B17</f>
        <v>26.950000000000003</v>
      </c>
      <c r="J17" s="8">
        <f>J11*B17</f>
        <v>30.800000000000004</v>
      </c>
      <c r="K17" s="8">
        <f>K11*B17</f>
        <v>34.65</v>
      </c>
      <c r="L17" s="8">
        <f>L11*B17</f>
        <v>38.5</v>
      </c>
      <c r="M17" s="8">
        <f>M11*B17</f>
        <v>42.350000000000009</v>
      </c>
      <c r="N17" s="8">
        <f>N11*B17</f>
        <v>46.2</v>
      </c>
      <c r="O17" s="8">
        <f>O11*B17</f>
        <v>50.050000000000004</v>
      </c>
      <c r="P17" s="8">
        <f>P11*B17</f>
        <v>53.900000000000006</v>
      </c>
      <c r="Q17" s="8">
        <f>Q11*B17</f>
        <v>57.75</v>
      </c>
      <c r="R17" s="15"/>
      <c r="S17" s="15"/>
      <c r="T17" s="15"/>
      <c r="U17" s="15"/>
      <c r="V17" s="15"/>
      <c r="W17" s="15"/>
      <c r="X17" s="15"/>
    </row>
    <row r="18" spans="1:24" ht="15.75" thickBot="1" x14ac:dyDescent="0.3">
      <c r="A18" s="125"/>
      <c r="B18" s="6">
        <v>8</v>
      </c>
      <c r="C18" s="3">
        <f>C11*B18</f>
        <v>4.4000000000000004</v>
      </c>
      <c r="D18" s="3">
        <f>D11*B18</f>
        <v>8.8000000000000007</v>
      </c>
      <c r="E18" s="3">
        <f>E11*B18</f>
        <v>13.200000000000001</v>
      </c>
      <c r="F18" s="3">
        <f>F11*B18</f>
        <v>17.600000000000001</v>
      </c>
      <c r="G18" s="3">
        <f>G11*B18</f>
        <v>22</v>
      </c>
      <c r="H18" s="3">
        <f>H11*B18</f>
        <v>26.400000000000002</v>
      </c>
      <c r="I18" s="3">
        <f>I11*B18</f>
        <v>30.800000000000004</v>
      </c>
      <c r="J18" s="3">
        <f>J11*B18</f>
        <v>35.200000000000003</v>
      </c>
      <c r="K18" s="3">
        <f>K11*B18</f>
        <v>39.6</v>
      </c>
      <c r="L18" s="3">
        <f>L11*B18</f>
        <v>44</v>
      </c>
      <c r="M18" s="3">
        <f>M11*B18</f>
        <v>48.400000000000006</v>
      </c>
      <c r="N18" s="3">
        <f>N11*B18</f>
        <v>52.800000000000004</v>
      </c>
      <c r="O18" s="3">
        <f>O11*B18</f>
        <v>57.2</v>
      </c>
      <c r="P18" s="3">
        <f>P11*B18</f>
        <v>61.600000000000009</v>
      </c>
      <c r="Q18" s="3">
        <f>Q11*B18</f>
        <v>66</v>
      </c>
    </row>
    <row r="19" spans="1:24" ht="15.75" thickBot="1" x14ac:dyDescent="0.3">
      <c r="A19" s="125"/>
      <c r="B19" s="6">
        <v>9</v>
      </c>
      <c r="C19" s="3">
        <f>C11*B19</f>
        <v>4.95</v>
      </c>
      <c r="D19" s="3">
        <f>D11*B19</f>
        <v>9.9</v>
      </c>
      <c r="E19" s="3">
        <f>E11*B19</f>
        <v>14.850000000000001</v>
      </c>
      <c r="F19" s="3">
        <f>F11*B19</f>
        <v>19.8</v>
      </c>
      <c r="G19" s="3">
        <f>G11*B19</f>
        <v>24.75</v>
      </c>
      <c r="H19" s="3">
        <f>H11*B19</f>
        <v>29.700000000000003</v>
      </c>
      <c r="I19" s="3">
        <f>I11*B19</f>
        <v>34.650000000000006</v>
      </c>
      <c r="J19" s="3">
        <f>J11*B19</f>
        <v>39.6</v>
      </c>
      <c r="K19" s="3">
        <f>K11*B19</f>
        <v>44.550000000000004</v>
      </c>
      <c r="L19" s="3">
        <f>L11*B19</f>
        <v>49.5</v>
      </c>
      <c r="M19" s="3">
        <f>M11*B19</f>
        <v>54.45</v>
      </c>
      <c r="N19" s="3">
        <f>N11*B19</f>
        <v>59.400000000000006</v>
      </c>
      <c r="O19" s="3">
        <f>O11*B19</f>
        <v>64.350000000000009</v>
      </c>
      <c r="P19" s="3">
        <f>P11*B19</f>
        <v>69.300000000000011</v>
      </c>
      <c r="Q19" s="3">
        <f>Q11*B19</f>
        <v>74.25</v>
      </c>
    </row>
    <row r="20" spans="1:24" ht="15.75" thickBot="1" x14ac:dyDescent="0.3">
      <c r="A20" s="125"/>
      <c r="B20" s="6">
        <v>10</v>
      </c>
      <c r="C20" s="3">
        <f>C11*B20</f>
        <v>5.5</v>
      </c>
      <c r="D20" s="3">
        <f>D11*B20</f>
        <v>11</v>
      </c>
      <c r="E20" s="3">
        <f>E11*B20</f>
        <v>16.5</v>
      </c>
      <c r="F20" s="3">
        <f>F11*B20</f>
        <v>22</v>
      </c>
      <c r="G20" s="3">
        <f>G11*B20</f>
        <v>27.5</v>
      </c>
      <c r="H20" s="3">
        <f>H11*B20</f>
        <v>33</v>
      </c>
      <c r="I20" s="3">
        <f>I11*B20</f>
        <v>38.500000000000007</v>
      </c>
      <c r="J20" s="3">
        <f>J11*B20</f>
        <v>44</v>
      </c>
      <c r="K20" s="3">
        <f>K11*B20</f>
        <v>49.5</v>
      </c>
      <c r="L20" s="3">
        <f>L11*B20</f>
        <v>55</v>
      </c>
      <c r="M20" s="3">
        <f>M11*B20</f>
        <v>60.500000000000007</v>
      </c>
      <c r="N20" s="3">
        <f>N11*B20</f>
        <v>66</v>
      </c>
      <c r="O20" s="3">
        <f>O11*B20</f>
        <v>71.5</v>
      </c>
      <c r="P20" s="3">
        <f>P11*B20</f>
        <v>77.000000000000014</v>
      </c>
      <c r="Q20" s="3">
        <f>Q11*B20</f>
        <v>82.5</v>
      </c>
    </row>
    <row r="21" spans="1:24" ht="15.75" thickBot="1" x14ac:dyDescent="0.3">
      <c r="A21" s="125"/>
      <c r="B21" s="6">
        <v>11</v>
      </c>
      <c r="C21" s="3">
        <f>C11*B21</f>
        <v>6.0500000000000007</v>
      </c>
      <c r="D21" s="3">
        <f>D11*B21</f>
        <v>12.100000000000001</v>
      </c>
      <c r="E21" s="3">
        <f>E11*B21</f>
        <v>18.150000000000002</v>
      </c>
      <c r="F21" s="3">
        <f>F11*B21</f>
        <v>24.200000000000003</v>
      </c>
      <c r="G21" s="3">
        <f>G11*B21</f>
        <v>30.25</v>
      </c>
      <c r="H21" s="3">
        <f>H11*B21</f>
        <v>36.300000000000004</v>
      </c>
      <c r="I21" s="3">
        <f>I11*B21</f>
        <v>42.350000000000009</v>
      </c>
      <c r="J21" s="3">
        <f>J11*B21</f>
        <v>48.400000000000006</v>
      </c>
      <c r="K21" s="3">
        <f>K11*B21</f>
        <v>54.45</v>
      </c>
      <c r="L21" s="3">
        <f>L11*B21</f>
        <v>60.5</v>
      </c>
      <c r="M21" s="3">
        <f>M11*B21</f>
        <v>66.550000000000011</v>
      </c>
      <c r="N21" s="3">
        <f>N11*B21</f>
        <v>72.600000000000009</v>
      </c>
      <c r="O21" s="3">
        <f>O11*B21</f>
        <v>78.650000000000006</v>
      </c>
      <c r="P21" s="3">
        <f>P11*B21</f>
        <v>84.700000000000017</v>
      </c>
      <c r="Q21" s="3">
        <f>Q11*B21</f>
        <v>90.75</v>
      </c>
    </row>
    <row r="22" spans="1:24" ht="15.75" thickBot="1" x14ac:dyDescent="0.3">
      <c r="A22" s="125"/>
      <c r="B22" s="6">
        <v>12</v>
      </c>
      <c r="C22" s="3">
        <f>C11*B22</f>
        <v>6.6000000000000005</v>
      </c>
      <c r="D22" s="3">
        <f>D11*B22</f>
        <v>13.200000000000001</v>
      </c>
      <c r="E22" s="3">
        <f>E11*B22</f>
        <v>19.8</v>
      </c>
      <c r="F22" s="3">
        <f>F11*B22</f>
        <v>26.400000000000002</v>
      </c>
      <c r="G22" s="3">
        <f>G11*B22</f>
        <v>33</v>
      </c>
      <c r="H22" s="3">
        <f>H11*B22</f>
        <v>39.6</v>
      </c>
      <c r="I22" s="3">
        <f>I11*B22</f>
        <v>46.2</v>
      </c>
      <c r="J22" s="3">
        <f>J11*B22</f>
        <v>52.800000000000004</v>
      </c>
      <c r="K22" s="3">
        <f>K11*B22</f>
        <v>59.400000000000006</v>
      </c>
      <c r="L22" s="3">
        <f>L11*B22</f>
        <v>66</v>
      </c>
      <c r="M22" s="3">
        <f>M11*B22</f>
        <v>72.600000000000009</v>
      </c>
      <c r="N22" s="3">
        <f>N11*B22</f>
        <v>79.2</v>
      </c>
      <c r="O22" s="3">
        <f>O11*B22</f>
        <v>85.800000000000011</v>
      </c>
      <c r="P22" s="3">
        <f>P11*B22</f>
        <v>92.4</v>
      </c>
      <c r="Q22" s="3">
        <f>Q11*Q23</f>
        <v>884.8125</v>
      </c>
    </row>
    <row r="23" spans="1:24" ht="15.75" thickBot="1" x14ac:dyDescent="0.3">
      <c r="A23" s="125"/>
      <c r="B23" s="6">
        <v>13</v>
      </c>
      <c r="C23" s="3">
        <f>C11*B23</f>
        <v>7.15</v>
      </c>
      <c r="D23" s="3">
        <f>D11*B23</f>
        <v>14.3</v>
      </c>
      <c r="E23" s="3">
        <f>E11*B23</f>
        <v>21.450000000000003</v>
      </c>
      <c r="F23" s="3">
        <f>F11*B23</f>
        <v>28.6</v>
      </c>
      <c r="G23" s="3">
        <f>G11*B23</f>
        <v>35.75</v>
      </c>
      <c r="H23" s="3">
        <f>H11*B23</f>
        <v>42.900000000000006</v>
      </c>
      <c r="I23" s="3">
        <f>I11*B23</f>
        <v>50.050000000000004</v>
      </c>
      <c r="J23" s="3">
        <f>J11*B23</f>
        <v>57.2</v>
      </c>
      <c r="K23" s="3">
        <f>K11*B23</f>
        <v>64.350000000000009</v>
      </c>
      <c r="L23" s="3">
        <f>L11*B23</f>
        <v>71.5</v>
      </c>
      <c r="M23" s="3">
        <f>M11*B23</f>
        <v>78.650000000000006</v>
      </c>
      <c r="N23" s="3">
        <f>N11*B23</f>
        <v>85.800000000000011</v>
      </c>
      <c r="O23" s="3">
        <f>O11*B23</f>
        <v>92.95</v>
      </c>
      <c r="P23" s="3">
        <f>P11*B23</f>
        <v>100.10000000000001</v>
      </c>
      <c r="Q23" s="3">
        <f>Q11*B23</f>
        <v>107.25</v>
      </c>
    </row>
    <row r="24" spans="1:24" s="19" customFormat="1" ht="15.75" thickBot="1" x14ac:dyDescent="0.3">
      <c r="A24" s="125"/>
      <c r="B24" s="6">
        <v>14</v>
      </c>
      <c r="C24" s="8">
        <f>C11*B24</f>
        <v>7.7000000000000011</v>
      </c>
      <c r="D24" s="8">
        <f>D11*B24</f>
        <v>15.400000000000002</v>
      </c>
      <c r="E24" s="8">
        <f>E11*B24</f>
        <v>23.1</v>
      </c>
      <c r="F24" s="8">
        <f>F11*B24</f>
        <v>30.800000000000004</v>
      </c>
      <c r="G24" s="8">
        <f>G11*B24</f>
        <v>38.5</v>
      </c>
      <c r="H24" s="8">
        <f>H11*B24</f>
        <v>46.2</v>
      </c>
      <c r="I24" s="8">
        <f>I11*B24</f>
        <v>53.900000000000006</v>
      </c>
      <c r="J24" s="8">
        <f>J11*B24</f>
        <v>61.600000000000009</v>
      </c>
      <c r="K24" s="8">
        <f>K11*B24</f>
        <v>69.3</v>
      </c>
      <c r="L24" s="8">
        <f>L11*B24</f>
        <v>77</v>
      </c>
      <c r="M24" s="8">
        <f>M11*B24</f>
        <v>84.700000000000017</v>
      </c>
      <c r="N24" s="8">
        <f>N11*B24</f>
        <v>92.4</v>
      </c>
      <c r="O24" s="8">
        <f>O11*B24</f>
        <v>100.10000000000001</v>
      </c>
      <c r="P24" s="8">
        <f>P11*B24</f>
        <v>107.80000000000001</v>
      </c>
      <c r="Q24" s="8">
        <f>Q11*B24</f>
        <v>115.5</v>
      </c>
      <c r="R24" s="15"/>
      <c r="S24" s="15"/>
      <c r="T24" s="15"/>
      <c r="U24" s="15"/>
      <c r="V24" s="15"/>
      <c r="W24" s="15"/>
      <c r="X24" s="15"/>
    </row>
    <row r="25" spans="1:24" ht="15.75" thickBot="1" x14ac:dyDescent="0.3">
      <c r="A25" s="125"/>
      <c r="B25" s="6">
        <v>15</v>
      </c>
      <c r="C25" s="3">
        <f>C11*B25</f>
        <v>8.25</v>
      </c>
      <c r="D25" s="3">
        <f>D11*B25</f>
        <v>16.5</v>
      </c>
      <c r="E25" s="3">
        <f>E11*B25</f>
        <v>24.750000000000004</v>
      </c>
      <c r="F25" s="3">
        <f>F11*B25</f>
        <v>33</v>
      </c>
      <c r="G25" s="3">
        <f>G11*B25</f>
        <v>41.25</v>
      </c>
      <c r="H25" s="3">
        <f>H11*B25</f>
        <v>49.500000000000007</v>
      </c>
      <c r="I25" s="3">
        <f>I11*B25</f>
        <v>57.750000000000007</v>
      </c>
      <c r="J25" s="3">
        <f>J11*B25</f>
        <v>66</v>
      </c>
      <c r="K25" s="3">
        <f>K11*B25</f>
        <v>74.25</v>
      </c>
      <c r="L25" s="3">
        <f>L11*B25</f>
        <v>82.5</v>
      </c>
      <c r="M25" s="3">
        <f>M11*B25</f>
        <v>90.750000000000014</v>
      </c>
      <c r="N25" s="3">
        <f>N11*B25</f>
        <v>99.000000000000014</v>
      </c>
      <c r="O25" s="3">
        <f>O11*B25</f>
        <v>107.25</v>
      </c>
      <c r="P25" s="3">
        <f>P11*B25</f>
        <v>115.50000000000001</v>
      </c>
      <c r="Q25" s="3">
        <f>Q11*B25</f>
        <v>123.75</v>
      </c>
    </row>
    <row r="26" spans="1:24" ht="15.75" thickBot="1" x14ac:dyDescent="0.3">
      <c r="A26" s="125"/>
      <c r="B26" s="6">
        <v>16</v>
      </c>
      <c r="C26" s="3">
        <f>C11*B26</f>
        <v>8.8000000000000007</v>
      </c>
      <c r="D26" s="3">
        <f>D11*B26</f>
        <v>17.600000000000001</v>
      </c>
      <c r="E26" s="3">
        <f>E11*B26</f>
        <v>26.400000000000002</v>
      </c>
      <c r="F26" s="3">
        <f>F11*B26</f>
        <v>35.200000000000003</v>
      </c>
      <c r="G26" s="3">
        <f>G11*B26</f>
        <v>44</v>
      </c>
      <c r="H26" s="3">
        <f>H11*B26</f>
        <v>52.800000000000004</v>
      </c>
      <c r="I26" s="3">
        <f>I11*B26</f>
        <v>61.600000000000009</v>
      </c>
      <c r="J26" s="3">
        <f>J11*B26</f>
        <v>70.400000000000006</v>
      </c>
      <c r="K26" s="3">
        <f>K11*B26</f>
        <v>79.2</v>
      </c>
      <c r="L26" s="3">
        <f>L11*B26</f>
        <v>88</v>
      </c>
      <c r="M26" s="3">
        <f>M11*B26</f>
        <v>96.800000000000011</v>
      </c>
      <c r="N26" s="3">
        <f>N11*B26</f>
        <v>105.60000000000001</v>
      </c>
      <c r="O26" s="3">
        <f>O11*B26</f>
        <v>114.4</v>
      </c>
      <c r="P26" s="3">
        <f>P11*B26</f>
        <v>123.20000000000002</v>
      </c>
      <c r="Q26" s="3">
        <f>Q11*B26</f>
        <v>132</v>
      </c>
    </row>
    <row r="27" spans="1:24" ht="15.75" thickBot="1" x14ac:dyDescent="0.3">
      <c r="A27" s="125"/>
      <c r="B27" s="6">
        <v>17</v>
      </c>
      <c r="C27" s="3">
        <f>C11*B27</f>
        <v>9.3500000000000014</v>
      </c>
      <c r="D27" s="3">
        <f>D11*B27</f>
        <v>18.700000000000003</v>
      </c>
      <c r="E27" s="3">
        <f>E11*B27</f>
        <v>28.05</v>
      </c>
      <c r="F27" s="3">
        <f>F11*B27</f>
        <v>37.400000000000006</v>
      </c>
      <c r="G27" s="3">
        <f>G11*B27</f>
        <v>46.75</v>
      </c>
      <c r="H27" s="3">
        <f>H11*B27</f>
        <v>56.1</v>
      </c>
      <c r="I27" s="3">
        <f>I11*B27</f>
        <v>65.45</v>
      </c>
      <c r="J27" s="3">
        <f>J11*B27</f>
        <v>74.800000000000011</v>
      </c>
      <c r="K27" s="3">
        <f>K11*B27</f>
        <v>84.15</v>
      </c>
      <c r="L27" s="3">
        <f>L11*B27</f>
        <v>93.5</v>
      </c>
      <c r="M27" s="3">
        <f>M11*B27</f>
        <v>102.85000000000001</v>
      </c>
      <c r="N27" s="3">
        <f>N11*B27</f>
        <v>112.2</v>
      </c>
      <c r="O27" s="3">
        <f>O11*B27</f>
        <v>121.55000000000001</v>
      </c>
      <c r="P27" s="3">
        <f>P11*B27</f>
        <v>130.9</v>
      </c>
      <c r="Q27" s="3">
        <f>Q11*B27</f>
        <v>140.25</v>
      </c>
    </row>
    <row r="28" spans="1:24" ht="15.75" thickBot="1" x14ac:dyDescent="0.3">
      <c r="A28" s="125"/>
      <c r="B28" s="6">
        <v>18</v>
      </c>
      <c r="C28" s="3">
        <f>C11*B28</f>
        <v>9.9</v>
      </c>
      <c r="D28" s="3">
        <f>D11*B28</f>
        <v>19.8</v>
      </c>
      <c r="E28" s="3">
        <f>E11*B28</f>
        <v>29.700000000000003</v>
      </c>
      <c r="F28" s="3">
        <f>F11*B28</f>
        <v>39.6</v>
      </c>
      <c r="G28" s="3">
        <f>G11*B28</f>
        <v>49.5</v>
      </c>
      <c r="H28" s="3">
        <f>H11*B28</f>
        <v>59.400000000000006</v>
      </c>
      <c r="I28" s="3">
        <f>I11*B28</f>
        <v>69.300000000000011</v>
      </c>
      <c r="J28" s="3">
        <f>J11*B28</f>
        <v>79.2</v>
      </c>
      <c r="K28" s="3">
        <f>K11*B28</f>
        <v>89.100000000000009</v>
      </c>
      <c r="L28" s="3">
        <f>L11*B28</f>
        <v>99</v>
      </c>
      <c r="M28" s="3">
        <f>M11*B28</f>
        <v>108.9</v>
      </c>
      <c r="N28" s="3">
        <f>N11*B28</f>
        <v>118.80000000000001</v>
      </c>
      <c r="O28" s="3">
        <f>O11*B28</f>
        <v>128.70000000000002</v>
      </c>
      <c r="P28" s="3">
        <f>P11*B28</f>
        <v>138.60000000000002</v>
      </c>
      <c r="Q28" s="3">
        <f>Q11*B28</f>
        <v>148.5</v>
      </c>
    </row>
    <row r="29" spans="1:24" ht="15.75" thickBot="1" x14ac:dyDescent="0.3">
      <c r="A29" s="125"/>
      <c r="B29" s="6">
        <v>19</v>
      </c>
      <c r="C29" s="3">
        <f>C11*B29</f>
        <v>10.450000000000001</v>
      </c>
      <c r="D29" s="3">
        <f>D11*B29</f>
        <v>20.900000000000002</v>
      </c>
      <c r="E29" s="3">
        <f>E11*B29</f>
        <v>31.35</v>
      </c>
      <c r="F29" s="3">
        <f>F11*B29</f>
        <v>41.800000000000004</v>
      </c>
      <c r="G29" s="3">
        <f>G11*B29</f>
        <v>52.25</v>
      </c>
      <c r="H29" s="3">
        <f>H11*B29</f>
        <v>62.7</v>
      </c>
      <c r="I29" s="3">
        <f>I11*B29</f>
        <v>73.150000000000006</v>
      </c>
      <c r="J29" s="3">
        <f>J11*B29</f>
        <v>83.600000000000009</v>
      </c>
      <c r="K29" s="3">
        <f>K11*B29</f>
        <v>94.05</v>
      </c>
      <c r="L29" s="3">
        <f>L11*B29</f>
        <v>104.5</v>
      </c>
      <c r="M29" s="3">
        <f>M11*B29</f>
        <v>114.95000000000002</v>
      </c>
      <c r="N29" s="3">
        <f>N11*B29</f>
        <v>125.4</v>
      </c>
      <c r="O29" s="3">
        <f>O11*B29</f>
        <v>135.85</v>
      </c>
      <c r="P29" s="3">
        <f>P11*B29</f>
        <v>146.30000000000001</v>
      </c>
      <c r="Q29" s="3">
        <f>Q11*B29</f>
        <v>156.75</v>
      </c>
    </row>
    <row r="30" spans="1:24" ht="15.75" thickBot="1" x14ac:dyDescent="0.3">
      <c r="A30" s="125"/>
      <c r="B30" s="6">
        <v>20</v>
      </c>
      <c r="C30" s="3">
        <f>C11*B30</f>
        <v>11</v>
      </c>
      <c r="D30" s="3">
        <f>D11*B30</f>
        <v>22</v>
      </c>
      <c r="E30" s="3">
        <f>E11*B30</f>
        <v>33</v>
      </c>
      <c r="F30" s="3">
        <f>F11*B30</f>
        <v>44</v>
      </c>
      <c r="G30" s="3">
        <f>G11*B30</f>
        <v>55</v>
      </c>
      <c r="H30" s="3">
        <f>H11*B30</f>
        <v>66</v>
      </c>
      <c r="I30" s="3">
        <f>I11*B30</f>
        <v>77.000000000000014</v>
      </c>
      <c r="J30" s="3">
        <f>J11*B30</f>
        <v>88</v>
      </c>
      <c r="K30" s="3">
        <f>K11*B30</f>
        <v>99</v>
      </c>
      <c r="L30" s="3">
        <f>L11*B30</f>
        <v>110</v>
      </c>
      <c r="M30" s="3">
        <f>M11*B30</f>
        <v>121.00000000000001</v>
      </c>
      <c r="N30" s="3">
        <f>N11*B30</f>
        <v>132</v>
      </c>
      <c r="O30" s="3">
        <f>O11*B30</f>
        <v>143</v>
      </c>
      <c r="P30" s="3">
        <f>P11*B30</f>
        <v>154.00000000000003</v>
      </c>
      <c r="Q30" s="3">
        <f>Q11*B30</f>
        <v>165</v>
      </c>
    </row>
    <row r="31" spans="1:24" s="19" customFormat="1" x14ac:dyDescent="0.25">
      <c r="A31" s="126"/>
      <c r="B31" s="6">
        <v>21</v>
      </c>
      <c r="C31" s="9">
        <f>C11*B31</f>
        <v>11.55</v>
      </c>
      <c r="D31" s="9">
        <f>D11*B31</f>
        <v>23.1</v>
      </c>
      <c r="E31" s="9">
        <f>E11*B31</f>
        <v>34.650000000000006</v>
      </c>
      <c r="F31" s="9">
        <f>F11*B31</f>
        <v>46.2</v>
      </c>
      <c r="G31" s="9">
        <f>G11*B31</f>
        <v>57.75</v>
      </c>
      <c r="H31" s="9">
        <f>H11*B31</f>
        <v>69.300000000000011</v>
      </c>
      <c r="I31" s="9">
        <f>I11*B31</f>
        <v>80.850000000000009</v>
      </c>
      <c r="J31" s="9">
        <f>J11*B31</f>
        <v>92.4</v>
      </c>
      <c r="K31" s="9">
        <f>K11*B31</f>
        <v>103.95</v>
      </c>
      <c r="L31" s="9">
        <f>L11*B31</f>
        <v>115.5</v>
      </c>
      <c r="M31" s="9">
        <f>M11*B31</f>
        <v>127.05000000000001</v>
      </c>
      <c r="N31" s="9">
        <f>N11*B31</f>
        <v>138.60000000000002</v>
      </c>
      <c r="O31" s="9">
        <f>O11*B31</f>
        <v>150.15</v>
      </c>
      <c r="P31" s="9">
        <f>P11*B31</f>
        <v>161.70000000000002</v>
      </c>
      <c r="Q31" s="9">
        <f>Q11*B31</f>
        <v>173.25</v>
      </c>
      <c r="R31" s="15"/>
      <c r="S31" s="15"/>
      <c r="T31" s="15"/>
      <c r="U31" s="15"/>
      <c r="V31" s="15"/>
      <c r="W31" s="15"/>
      <c r="X31" s="15"/>
    </row>
    <row r="32" spans="1:24" ht="15" customHeight="1" x14ac:dyDescent="0.25">
      <c r="A32" s="122" t="s">
        <v>22</v>
      </c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</row>
    <row r="33" spans="1:17" ht="15.75" customHeight="1" x14ac:dyDescent="0.25">
      <c r="A33" s="123" t="s">
        <v>18</v>
      </c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</row>
    <row r="34" spans="1:17" ht="15.75" x14ac:dyDescent="0.25">
      <c r="A34" s="124" t="s">
        <v>17</v>
      </c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4"/>
    </row>
    <row r="35" spans="1:17" x14ac:dyDescent="0.25">
      <c r="A35" s="120" t="s">
        <v>19</v>
      </c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</row>
    <row r="36" spans="1:17" ht="23.25" customHeight="1" x14ac:dyDescent="0.25">
      <c r="A36" s="121" t="s">
        <v>20</v>
      </c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</row>
    <row r="37" spans="1:17" x14ac:dyDescent="0.25">
      <c r="B37" s="15"/>
    </row>
    <row r="38" spans="1:17" x14ac:dyDescent="0.25">
      <c r="B38" s="15"/>
    </row>
    <row r="39" spans="1:17" x14ac:dyDescent="0.25">
      <c r="B39" s="15"/>
    </row>
    <row r="40" spans="1:17" x14ac:dyDescent="0.25">
      <c r="B40" s="15"/>
    </row>
  </sheetData>
  <sheetProtection algorithmName="SHA-512" hashValue="u4DeiCSixHiMU1MYUljdtAm025Ykaiw3rWHaUKf3yuSzDimvR2UraAaoaMq8W6+eUCXtyQlAYgVIaZnBwH2IBg==" saltValue="+G6Tjj5PrccLzAdHXLvdcg==" spinCount="100000" sheet="1" objects="1" scenarios="1"/>
  <mergeCells count="12">
    <mergeCell ref="O7:P7"/>
    <mergeCell ref="R2:W10"/>
    <mergeCell ref="A35:Q35"/>
    <mergeCell ref="A36:Q36"/>
    <mergeCell ref="A1:Q1"/>
    <mergeCell ref="A32:Q32"/>
    <mergeCell ref="A33:Q33"/>
    <mergeCell ref="A34:Q34"/>
    <mergeCell ref="A11:A31"/>
    <mergeCell ref="A9:B10"/>
    <mergeCell ref="C9:Q9"/>
    <mergeCell ref="C2:L7"/>
  </mergeCells>
  <dataValidations xWindow="528" yWindow="257" count="1">
    <dataValidation type="list" errorStyle="warning" allowBlank="1" showInputMessage="1" showErrorMessage="1" errorTitle="Taux" error="Tarif" promptTitle="Taux" prompt="Tarif" sqref="M5:M7 N7" xr:uid="{00000000-0002-0000-0000-000000000000}">
      <formula1>$T$4:$T$10</formula1>
    </dataValidation>
  </dataValidations>
  <hyperlinks>
    <hyperlink ref="A35" r:id="rId1" xr:uid="{00000000-0004-0000-0000-000000000000}"/>
    <hyperlink ref="A36" r:id="rId2" xr:uid="{00000000-0004-0000-0000-000001000000}"/>
  </hyperlinks>
  <pageMargins left="0.7" right="0.7" top="0.75" bottom="0.75" header="0.3" footer="0.3"/>
  <pageSetup paperSize="8" orientation="landscape" r:id="rId3"/>
  <drawing r:id="rId4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Informations générales</vt:lpstr>
      <vt:lpstr>Registre du logeur</vt:lpstr>
      <vt:lpstr>Calcul automatique du tarif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Office de tourisme de Noblat</cp:lastModifiedBy>
  <cp:lastPrinted>2016-05-03T13:45:51Z</cp:lastPrinted>
  <dcterms:created xsi:type="dcterms:W3CDTF">2016-04-12T13:44:35Z</dcterms:created>
  <dcterms:modified xsi:type="dcterms:W3CDTF">2024-10-29T13:35:12Z</dcterms:modified>
</cp:coreProperties>
</file>